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5"/>
  <workbookPr defaultThemeVersion="124226"/>
  <bookViews>
    <workbookView xWindow="240" yWindow="360" windowWidth="20730" windowHeight="8715" tabRatio="689"/>
  </bookViews>
  <sheets>
    <sheet name="京阪" sheetId="1" r:id="rId1"/>
    <sheet name="預算規劃" sheetId="2" r:id="rId2"/>
    <sheet name="行程規劃 (粗)" sheetId="5" r:id="rId3"/>
    <sheet name="行程規劃(detail)" sheetId="4" r:id="rId4"/>
    <sheet name="難波車站" sheetId="6" r:id="rId5"/>
    <sheet name="大阪交通" sheetId="7" r:id="rId6"/>
    <sheet name="京都公車" sheetId="9" r:id="rId7"/>
    <sheet name="嵯峨" sheetId="10" r:id="rId8"/>
    <sheet name="金閣寺交通" sheetId="15" r:id="rId9"/>
    <sheet name="稻荷午餐鰻魚飯" sheetId="11" r:id="rId10"/>
    <sheet name="京都車站麵包店" sheetId="12" r:id="rId11"/>
    <sheet name="京都小地圖" sheetId="13" r:id="rId12"/>
    <sheet name="心齋橋" sheetId="14" r:id="rId13"/>
  </sheets>
  <definedNames>
    <definedName name="_xlnm.Print_Area" localSheetId="3">'行程規劃(detail)'!$A$1:$J$122</definedName>
    <definedName name="_xlnm.Print_Titles" localSheetId="3">'行程規劃(detail)'!$1:$1</definedName>
  </definedNames>
  <calcPr calcId="124519"/>
  <fileRecoveryPr autoRecover="0"/>
</workbook>
</file>

<file path=xl/calcChain.xml><?xml version="1.0" encoding="utf-8"?>
<calcChain xmlns="http://schemas.openxmlformats.org/spreadsheetml/2006/main">
  <c r="E26" i="1"/>
  <c r="E25"/>
  <c r="E7"/>
  <c r="E24"/>
  <c r="C50" i="2" l="1"/>
  <c r="E8" i="1"/>
  <c r="B13" i="2"/>
  <c r="E23" i="1"/>
  <c r="E34"/>
  <c r="E53"/>
  <c r="E36"/>
  <c r="E37"/>
  <c r="E38"/>
  <c r="E39"/>
  <c r="E40"/>
  <c r="E41"/>
  <c r="E42"/>
  <c r="E43"/>
  <c r="E44"/>
  <c r="E46" l="1"/>
  <c r="E45"/>
  <c r="E6"/>
  <c r="E22" l="1"/>
  <c r="E32"/>
  <c r="E33"/>
  <c r="E21"/>
  <c r="C49" i="2"/>
  <c r="D4"/>
  <c r="D5"/>
  <c r="E31" i="1"/>
  <c r="E48"/>
  <c r="E47"/>
  <c r="D8" i="2"/>
  <c r="D9"/>
  <c r="D10"/>
  <c r="B14"/>
  <c r="D31"/>
  <c r="D32"/>
  <c r="E52" i="1"/>
  <c r="E54"/>
  <c r="C45" i="2" l="1"/>
  <c r="C46"/>
  <c r="C47"/>
  <c r="A48"/>
  <c r="A51" l="1"/>
  <c r="B53" s="1"/>
  <c r="C48"/>
  <c r="C51" s="1"/>
  <c r="D51" s="1"/>
  <c r="F45" s="1"/>
  <c r="F50" s="1"/>
  <c r="F52" s="1"/>
  <c r="E20" i="1"/>
  <c r="E30"/>
  <c r="E19"/>
  <c r="E27"/>
  <c r="E28"/>
  <c r="E29"/>
  <c r="E35"/>
  <c r="D30" i="2"/>
  <c r="D28"/>
  <c r="D37"/>
  <c r="D25"/>
  <c r="D29"/>
  <c r="D26"/>
  <c r="D33"/>
  <c r="D27"/>
  <c r="D7"/>
  <c r="D34" l="1"/>
  <c r="D13"/>
  <c r="E9" i="1"/>
  <c r="E50"/>
  <c r="E51"/>
  <c r="D3" i="2" l="1"/>
  <c r="D6"/>
  <c r="D11"/>
  <c r="D12"/>
  <c r="D14"/>
  <c r="D2"/>
  <c r="D19"/>
  <c r="D20"/>
  <c r="D21"/>
  <c r="D18"/>
  <c r="E18" i="1"/>
  <c r="E4"/>
  <c r="E5"/>
  <c r="D15" i="2" l="1"/>
  <c r="D22"/>
  <c r="E3" i="1" l="1"/>
  <c r="E11"/>
  <c r="E12"/>
  <c r="E13"/>
  <c r="E14"/>
  <c r="E15"/>
  <c r="E49"/>
  <c r="E16"/>
  <c r="E17"/>
  <c r="E2"/>
  <c r="E10"/>
  <c r="E56" l="1"/>
  <c r="D56" l="1"/>
  <c r="D39" i="2" s="1"/>
  <c r="D41" l="1"/>
  <c r="F1" s="1"/>
</calcChain>
</file>

<file path=xl/comments1.xml><?xml version="1.0" encoding="utf-8"?>
<comments xmlns="http://schemas.openxmlformats.org/spreadsheetml/2006/main">
  <authors>
    <author>Bird</author>
    <author>56177</author>
  </authors>
  <commentList>
    <comment ref="G9" authorId="0">
      <text>
        <r>
          <rPr>
            <b/>
            <sz val="9"/>
            <color indexed="81"/>
            <rFont val="細明體"/>
            <family val="3"/>
            <charset val="136"/>
          </rPr>
          <t>特急要加510円，但只快5min
快速急行以下皆有停日本橋站</t>
        </r>
      </text>
    </comment>
    <comment ref="A10" authorId="0">
      <text>
        <r>
          <rPr>
            <b/>
            <sz val="9"/>
            <color indexed="81"/>
            <rFont val="細明體"/>
            <family val="3"/>
            <charset val="136"/>
          </rPr>
          <t xml:space="preserve">【販售地點】
</t>
        </r>
        <r>
          <rPr>
            <sz val="9"/>
            <color indexed="81"/>
            <rFont val="細明體"/>
            <family val="3"/>
            <charset val="136"/>
          </rPr>
          <t>京都市營地下鐵各站、地下鐵站內商店、地鐵站內自動售票機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無優惠券</t>
        </r>
        <r>
          <rPr>
            <sz val="9"/>
            <color indexed="81"/>
            <rFont val="Tahoma"/>
            <family val="2"/>
          </rPr>
          <t xml:space="preserve">)
</t>
        </r>
        <r>
          <rPr>
            <sz val="9"/>
            <color indexed="81"/>
            <rFont val="細明體"/>
            <family val="3"/>
            <charset val="136"/>
          </rPr>
          <t>市巴士・地下鐵案內所（交通局、京都駅前、京都駅地下街、北大路、烏丸御池駅）、
定期券發售所（北大路、四条、京都駅前、竹田、六地蔵、山科、三条京阪、二条駅）</t>
        </r>
      </text>
    </comment>
    <comment ref="B11" authorId="1">
      <text>
        <r>
          <rPr>
            <b/>
            <sz val="9"/>
            <color indexed="81"/>
            <rFont val="細明體"/>
            <family val="3"/>
            <charset val="136"/>
          </rPr>
          <t>預估1天
500*1=500</t>
        </r>
      </text>
    </comment>
  </commentList>
</comments>
</file>

<file path=xl/comments2.xml><?xml version="1.0" encoding="utf-8"?>
<comments xmlns="http://schemas.openxmlformats.org/spreadsheetml/2006/main">
  <authors>
    <author>CHING</author>
    <author>Bird</author>
  </authors>
  <commentList>
    <comment ref="F4" authorId="0">
      <text>
        <r>
          <rPr>
            <b/>
            <sz val="9"/>
            <color indexed="81"/>
            <rFont val="Tahoma"/>
            <family val="2"/>
          </rPr>
          <t>0700</t>
        </r>
        <r>
          <rPr>
            <b/>
            <sz val="9"/>
            <color indexed="81"/>
            <rFont val="細明體"/>
            <family val="3"/>
            <charset val="136"/>
          </rPr>
          <t>開始</t>
        </r>
        <r>
          <rPr>
            <sz val="9"/>
            <color indexed="81"/>
            <rFont val="Tahoma"/>
            <family val="2"/>
          </rPr>
          <t xml:space="preserve">
0700-1100</t>
        </r>
      </text>
    </comment>
    <comment ref="C5" authorId="0">
      <text>
        <r>
          <rPr>
            <b/>
            <sz val="9"/>
            <color indexed="81"/>
            <rFont val="Tahoma"/>
            <family val="2"/>
          </rPr>
          <t>JR</t>
        </r>
        <r>
          <rPr>
            <b/>
            <sz val="9"/>
            <color indexed="81"/>
            <rFont val="細明體"/>
            <family val="3"/>
            <charset val="136"/>
          </rPr>
          <t>的嵐山站離嵯峨野觀光列車的站比較近，去的時候可以選擇搭</t>
        </r>
        <r>
          <rPr>
            <b/>
            <sz val="9"/>
            <color indexed="81"/>
            <rFont val="Tahoma"/>
            <family val="2"/>
          </rPr>
          <t>JR(</t>
        </r>
        <r>
          <rPr>
            <b/>
            <sz val="9"/>
            <color indexed="81"/>
            <rFont val="細明體"/>
            <family val="3"/>
            <charset val="136"/>
          </rPr>
          <t>近鐵的嵐山站在渡月橋旁，如果要去渡月橋可選擇搭近鐵</t>
        </r>
        <r>
          <rPr>
            <b/>
            <sz val="9"/>
            <color indexed="81"/>
            <rFont val="Tahoma"/>
            <family val="2"/>
          </rPr>
          <t>)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5" authorId="0">
      <text>
        <r>
          <rPr>
            <b/>
            <sz val="9"/>
            <color indexed="81"/>
            <rFont val="Tahoma"/>
            <family val="2"/>
          </rPr>
          <t>0845-1600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德川家康</t>
        </r>
      </text>
    </comment>
    <comment ref="G5" authorId="1">
      <text>
        <r>
          <rPr>
            <b/>
            <sz val="9"/>
            <color indexed="81"/>
            <rFont val="Tahoma"/>
            <family val="2"/>
          </rPr>
          <t>0800-1600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1">
      <text>
        <r>
          <rPr>
            <b/>
            <sz val="9"/>
            <color indexed="81"/>
            <rFont val="細明體"/>
            <family val="3"/>
            <charset val="136"/>
          </rPr>
          <t>0800-1700
有專賣酒的店家
和歌山梅酒
市場內有便宜藥妝店(買藥)</t>
        </r>
      </text>
    </comment>
    <comment ref="C6" authorId="1">
      <text>
        <r>
          <rPr>
            <sz val="9"/>
            <color indexed="81"/>
            <rFont val="Tahoma"/>
            <family val="2"/>
          </rPr>
          <t>Wed</t>
        </r>
        <r>
          <rPr>
            <sz val="9"/>
            <color indexed="81"/>
            <rFont val="細明體"/>
            <family val="3"/>
            <charset val="136"/>
          </rPr>
          <t>停駛
第一班車09:07
每小時一班</t>
        </r>
        <r>
          <rPr>
            <sz val="9"/>
            <color indexed="81"/>
            <rFont val="Tahoma"/>
            <family val="2"/>
          </rPr>
          <t xml:space="preserve">
http://www.sagano-kanko.co.jp/brochure/traditional_chinese.pdf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0830-1630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1">
      <text>
        <r>
          <rPr>
            <b/>
            <sz val="9"/>
            <color indexed="81"/>
            <rFont val="細明體"/>
            <family val="3"/>
            <charset val="136"/>
          </rPr>
          <t>0930-1700
周一休館
約可逛</t>
        </r>
        <r>
          <rPr>
            <b/>
            <sz val="9"/>
            <color indexed="81"/>
            <rFont val="Tahoma"/>
            <family val="2"/>
          </rPr>
          <t>2HR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7" authorId="0">
      <text>
        <r>
          <rPr>
            <sz val="9"/>
            <color indexed="81"/>
            <rFont val="Tahoma"/>
            <family val="2"/>
          </rPr>
          <t>http://nicklee.tw/?p=1019
http://blog.xuite.net/bobowin/me/38920964-%5B+%E9%97%9C%E8%A5%BF%E4%BA%AC%E9%83%BD%E8%87%AA%E7%94%B1%E8%A1%8C%5D+Day2+part1+%E4%BA%AC%E9%83%BD--%3E%E5%B5%90%E5%B1%B1--%3E%E5%B5%AF%E5%B3%A8%E9%87%8E%E8%A7%80%E5%85%89%E5%88%97%E8%BB%8A</t>
        </r>
      </text>
    </comment>
    <comment ref="C9" authorId="0">
      <text>
        <r>
          <rPr>
            <b/>
            <sz val="9"/>
            <color indexed="81"/>
            <rFont val="Tahoma"/>
            <family val="2"/>
          </rPr>
          <t>0830-1730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9" authorId="0">
      <text>
        <r>
          <rPr>
            <b/>
            <sz val="9"/>
            <color indexed="81"/>
            <rFont val="Tahoma"/>
            <family val="2"/>
          </rPr>
          <t>0600-1800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10" authorId="0">
      <text>
        <r>
          <rPr>
            <b/>
            <sz val="9"/>
            <color indexed="81"/>
            <rFont val="細明體"/>
            <family val="3"/>
            <charset val="136"/>
          </rPr>
          <t>葫蘆親子丼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一定要點親子丼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http://anniething.pixnet.net/blog/post/35750175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或早一點去吃11:00開門的中村藤吉本店</t>
        </r>
      </text>
    </comment>
    <comment ref="C11" authorId="0">
      <text>
        <r>
          <rPr>
            <b/>
            <sz val="9"/>
            <color indexed="81"/>
            <rFont val="Tahoma"/>
            <family val="2"/>
          </rPr>
          <t>0900-1700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11" authorId="1">
      <text>
        <r>
          <rPr>
            <b/>
            <sz val="9"/>
            <color indexed="81"/>
            <rFont val="Tahoma"/>
            <family val="2"/>
          </rPr>
          <t xml:space="preserve">0900-1630
</t>
        </r>
        <r>
          <rPr>
            <b/>
            <sz val="9"/>
            <color indexed="81"/>
            <rFont val="細明體"/>
            <family val="3"/>
            <charset val="136"/>
          </rPr>
          <t>可免費租借浴衣30min</t>
        </r>
      </text>
    </comment>
    <comment ref="E12" authorId="0">
      <text>
        <r>
          <rPr>
            <b/>
            <sz val="9"/>
            <color indexed="81"/>
            <rFont val="細明體"/>
            <family val="3"/>
            <charset val="136"/>
          </rPr>
          <t>宇治站出口1過個馬路往前走就到了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0830-1730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1">
      <text>
        <r>
          <rPr>
            <sz val="9"/>
            <color indexed="81"/>
            <rFont val="細明體"/>
            <family val="3"/>
            <charset val="136"/>
          </rPr>
          <t>只能搭早上的
要1630前到，1700最後一班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若遇到夕陽很棒
1100開始，每小時一班
http://suijo-bus.jp/cruise/santmaria.aspx#diagram</t>
        </r>
      </text>
    </comment>
    <comment ref="B14" authorId="1">
      <text>
        <r>
          <rPr>
            <b/>
            <sz val="9"/>
            <color indexed="81"/>
            <rFont val="Tahoma"/>
            <family val="2"/>
          </rPr>
          <t xml:space="preserve">0900-1700
</t>
        </r>
        <r>
          <rPr>
            <b/>
            <sz val="9"/>
            <color indexed="81"/>
            <rFont val="細明體"/>
            <family val="3"/>
            <charset val="136"/>
          </rPr>
          <t>部分店家休Wed或Sun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0900-1630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>
      <text>
        <r>
          <rPr>
            <b/>
            <sz val="9"/>
            <color indexed="81"/>
            <rFont val="細明體"/>
            <family val="3"/>
            <charset val="136"/>
          </rPr>
          <t>1000-2200
之前世界最大摩天輪</t>
        </r>
      </text>
    </comment>
    <comment ref="B15" authorId="1">
      <text>
        <r>
          <rPr>
            <b/>
            <sz val="9"/>
            <color indexed="81"/>
            <rFont val="細明體"/>
            <family val="3"/>
            <charset val="136"/>
          </rPr>
          <t>錦市場的另一邊
拜類似文昌帝君的神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15" authorId="0">
      <text>
        <r>
          <rPr>
            <b/>
            <sz val="9"/>
            <color indexed="81"/>
            <rFont val="Tahoma"/>
            <family val="2"/>
          </rPr>
          <t>0900-1700</t>
        </r>
        <r>
          <rPr>
            <sz val="9"/>
            <color indexed="81"/>
            <rFont val="Tahoma"/>
            <family val="2"/>
          </rPr>
          <t xml:space="preserve">
500</t>
        </r>
        <r>
          <rPr>
            <sz val="9"/>
            <color indexed="81"/>
            <rFont val="細明體"/>
            <family val="3"/>
            <charset val="136"/>
          </rPr>
          <t>元可以喝御抹茶
抹茶體驗只到下午4點</t>
        </r>
      </text>
    </comment>
    <comment ref="B17" authorId="0">
      <text>
        <r>
          <rPr>
            <b/>
            <sz val="9"/>
            <color indexed="81"/>
            <rFont val="細明體"/>
            <family val="3"/>
            <charset val="136"/>
          </rPr>
          <t>中村藤吉
茶點只賣到21:15</t>
        </r>
      </text>
    </comment>
    <comment ref="F17" authorId="1">
      <text>
        <r>
          <rPr>
            <b/>
            <sz val="9"/>
            <color indexed="81"/>
            <rFont val="細明體"/>
            <family val="3"/>
            <charset val="136"/>
          </rPr>
          <t>0800-1700
黑門市場晚餐可以撿便宜</t>
        </r>
      </text>
    </comment>
    <comment ref="G18" authorId="1">
      <text>
        <r>
          <rPr>
            <b/>
            <sz val="9"/>
            <color indexed="81"/>
            <rFont val="Tahoma"/>
            <family val="2"/>
          </rPr>
          <t xml:space="preserve">1300-2200
</t>
        </r>
        <r>
          <rPr>
            <sz val="9"/>
            <color indexed="81"/>
            <rFont val="細明體"/>
            <family val="3"/>
            <charset val="136"/>
          </rPr>
          <t>假日</t>
        </r>
        <r>
          <rPr>
            <sz val="9"/>
            <color indexed="81"/>
            <rFont val="Tahoma"/>
            <family val="2"/>
          </rPr>
          <t>1100-2200
2100</t>
        </r>
        <r>
          <rPr>
            <sz val="9"/>
            <color indexed="81"/>
            <rFont val="細明體"/>
            <family val="3"/>
            <charset val="136"/>
          </rPr>
          <t>前要入場
地下鐵トレードセンター前站</t>
        </r>
      </text>
    </comment>
    <comment ref="B19" authorId="0">
      <text>
        <r>
          <rPr>
            <b/>
            <sz val="9"/>
            <color indexed="81"/>
            <rFont val="Tahoma"/>
            <family val="2"/>
          </rPr>
          <t>1000-2130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44" authorId="0">
      <text>
        <r>
          <rPr>
            <b/>
            <sz val="9"/>
            <color indexed="81"/>
            <rFont val="Tahoma"/>
            <family val="2"/>
          </rPr>
          <t>0700</t>
        </r>
        <r>
          <rPr>
            <b/>
            <sz val="9"/>
            <color indexed="81"/>
            <rFont val="細明體"/>
            <family val="3"/>
            <charset val="136"/>
          </rPr>
          <t>開始</t>
        </r>
        <r>
          <rPr>
            <sz val="9"/>
            <color indexed="81"/>
            <rFont val="Tahoma"/>
            <family val="2"/>
          </rPr>
          <t xml:space="preserve">
0700-1100</t>
        </r>
      </text>
    </comment>
    <comment ref="C45" authorId="0">
      <text>
        <r>
          <rPr>
            <b/>
            <sz val="9"/>
            <color indexed="81"/>
            <rFont val="Tahoma"/>
            <family val="2"/>
          </rPr>
          <t>JR</t>
        </r>
        <r>
          <rPr>
            <b/>
            <sz val="9"/>
            <color indexed="81"/>
            <rFont val="細明體"/>
            <family val="3"/>
            <charset val="136"/>
          </rPr>
          <t>的嵐山站離嵯峨野觀光列車的站比較近，去的時候可以選擇搭</t>
        </r>
        <r>
          <rPr>
            <b/>
            <sz val="9"/>
            <color indexed="81"/>
            <rFont val="Tahoma"/>
            <family val="2"/>
          </rPr>
          <t>JR(</t>
        </r>
        <r>
          <rPr>
            <b/>
            <sz val="9"/>
            <color indexed="81"/>
            <rFont val="細明體"/>
            <family val="3"/>
            <charset val="136"/>
          </rPr>
          <t>近鐵的嵐山站在渡月橋旁，如果要去渡月橋可選擇搭近鐵</t>
        </r>
        <r>
          <rPr>
            <b/>
            <sz val="9"/>
            <color indexed="81"/>
            <rFont val="Tahoma"/>
            <family val="2"/>
          </rPr>
          <t>)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9"/>
            <color indexed="81"/>
            <rFont val="Tahoma"/>
            <family val="2"/>
          </rPr>
          <t>0845-1600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德川家康</t>
        </r>
      </text>
    </comment>
    <comment ref="H45" authorId="1">
      <text>
        <r>
          <rPr>
            <b/>
            <sz val="9"/>
            <color indexed="81"/>
            <rFont val="Tahoma"/>
            <family val="2"/>
          </rPr>
          <t>0800-1600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45" authorId="1">
      <text>
        <r>
          <rPr>
            <b/>
            <sz val="9"/>
            <color indexed="81"/>
            <rFont val="細明體"/>
            <family val="3"/>
            <charset val="136"/>
          </rPr>
          <t>0800-1700
有專賣酒的店家
和歌山梅酒
市場內有便宜藥妝店(買藥)</t>
        </r>
      </text>
    </comment>
    <comment ref="C46" authorId="1">
      <text>
        <r>
          <rPr>
            <sz val="9"/>
            <color indexed="81"/>
            <rFont val="Tahoma"/>
            <family val="2"/>
          </rPr>
          <t>Wed</t>
        </r>
        <r>
          <rPr>
            <sz val="9"/>
            <color indexed="81"/>
            <rFont val="細明體"/>
            <family val="3"/>
            <charset val="136"/>
          </rPr>
          <t>停駛
第一班車09:07
每小時一班</t>
        </r>
        <r>
          <rPr>
            <sz val="9"/>
            <color indexed="81"/>
            <rFont val="Tahoma"/>
            <family val="2"/>
          </rPr>
          <t xml:space="preserve">
http://www.sagano-kanko.co.jp/brochure/traditional_chinese.pdf</t>
        </r>
      </text>
    </comment>
    <comment ref="E46" authorId="0">
      <text>
        <r>
          <rPr>
            <b/>
            <sz val="9"/>
            <color indexed="81"/>
            <rFont val="Tahoma"/>
            <family val="2"/>
          </rPr>
          <t>0830-1630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46" authorId="1">
      <text>
        <r>
          <rPr>
            <b/>
            <sz val="9"/>
            <color indexed="81"/>
            <rFont val="細明體"/>
            <family val="3"/>
            <charset val="136"/>
          </rPr>
          <t>0930-1700
周一休館
約可逛</t>
        </r>
        <r>
          <rPr>
            <b/>
            <sz val="9"/>
            <color indexed="81"/>
            <rFont val="Tahoma"/>
            <family val="2"/>
          </rPr>
          <t>2HR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47" authorId="0">
      <text>
        <r>
          <rPr>
            <sz val="9"/>
            <color indexed="81"/>
            <rFont val="Tahoma"/>
            <family val="2"/>
          </rPr>
          <t>http://nicklee.tw/?p=1019
http://blog.xuite.net/bobowin/me/38920964-%5B+%E9%97%9C%E8%A5%BF%E4%BA%AC%E9%83%BD%E8%87%AA%E7%94%B1%E8%A1%8C%5D+Day2+part1+%E4%BA%AC%E9%83%BD--%3E%E5%B5%90%E5%B1%B1--%3E%E5%B5%AF%E5%B3%A8%E9%87%8E%E8%A7%80%E5%85%89%E5%88%97%E8%BB%8A</t>
        </r>
      </text>
    </comment>
    <comment ref="C49" authorId="0">
      <text>
        <r>
          <rPr>
            <b/>
            <sz val="9"/>
            <color indexed="81"/>
            <rFont val="Tahoma"/>
            <family val="2"/>
          </rPr>
          <t>0830-1730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49" authorId="0">
      <text>
        <r>
          <rPr>
            <b/>
            <sz val="9"/>
            <color indexed="81"/>
            <rFont val="Tahoma"/>
            <family val="2"/>
          </rPr>
          <t>0600-1800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49" authorId="1">
      <text>
        <r>
          <rPr>
            <b/>
            <sz val="9"/>
            <color indexed="81"/>
            <rFont val="Tahoma"/>
            <family val="2"/>
          </rPr>
          <t>0930-1700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50" authorId="0">
      <text>
        <r>
          <rPr>
            <b/>
            <sz val="9"/>
            <color indexed="81"/>
            <rFont val="細明體"/>
            <family val="3"/>
            <charset val="136"/>
          </rPr>
          <t>葫蘆親子丼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一定要點親子丼</t>
        </r>
      </text>
    </comment>
    <comment ref="E50" authorId="0">
      <text>
        <r>
          <rPr>
            <b/>
            <sz val="9"/>
            <color indexed="81"/>
            <rFont val="Tahoma"/>
            <family val="2"/>
          </rPr>
          <t>http://anniething.pixnet.net/blog/post/35750175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或早一點去吃11:00開門的中村藤吉本店</t>
        </r>
      </text>
    </comment>
    <comment ref="C51" authorId="0">
      <text>
        <r>
          <rPr>
            <b/>
            <sz val="9"/>
            <color indexed="81"/>
            <rFont val="Tahoma"/>
            <family val="2"/>
          </rPr>
          <t>0900-1700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1" authorId="1">
      <text>
        <r>
          <rPr>
            <b/>
            <sz val="9"/>
            <color indexed="81"/>
            <rFont val="Tahoma"/>
            <family val="2"/>
          </rPr>
          <t xml:space="preserve">0900-1630
</t>
        </r>
        <r>
          <rPr>
            <b/>
            <sz val="9"/>
            <color indexed="81"/>
            <rFont val="細明體"/>
            <family val="3"/>
            <charset val="136"/>
          </rPr>
          <t>可免費租借浴衣30min</t>
        </r>
      </text>
    </comment>
    <comment ref="E52" authorId="0">
      <text>
        <r>
          <rPr>
            <b/>
            <sz val="9"/>
            <color indexed="81"/>
            <rFont val="細明體"/>
            <family val="3"/>
            <charset val="136"/>
          </rPr>
          <t>宇治站出口1過個馬路往前走就到了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3" authorId="0">
      <text>
        <r>
          <rPr>
            <b/>
            <sz val="9"/>
            <color indexed="81"/>
            <rFont val="Tahoma"/>
            <family val="2"/>
          </rPr>
          <t>0830-1730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54" authorId="1">
      <text>
        <r>
          <rPr>
            <b/>
            <sz val="9"/>
            <color indexed="81"/>
            <rFont val="Tahoma"/>
            <family val="2"/>
          </rPr>
          <t xml:space="preserve">0900-1700
</t>
        </r>
        <r>
          <rPr>
            <b/>
            <sz val="9"/>
            <color indexed="81"/>
            <rFont val="細明體"/>
            <family val="3"/>
            <charset val="136"/>
          </rPr>
          <t>部分店家休Wed或Sun</t>
        </r>
      </text>
    </comment>
    <comment ref="E54" authorId="0">
      <text>
        <r>
          <rPr>
            <b/>
            <sz val="9"/>
            <color indexed="81"/>
            <rFont val="Tahoma"/>
            <family val="2"/>
          </rPr>
          <t>0900-1630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55" authorId="1">
      <text>
        <r>
          <rPr>
            <b/>
            <sz val="9"/>
            <color indexed="81"/>
            <rFont val="細明體"/>
            <family val="3"/>
            <charset val="136"/>
          </rPr>
          <t>錦市場的另一邊
拜類似文昌帝君的神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55" authorId="0">
      <text>
        <r>
          <rPr>
            <b/>
            <sz val="9"/>
            <color indexed="81"/>
            <rFont val="Tahoma"/>
            <family val="2"/>
          </rPr>
          <t>0900-1700</t>
        </r>
        <r>
          <rPr>
            <sz val="9"/>
            <color indexed="81"/>
            <rFont val="Tahoma"/>
            <family val="2"/>
          </rPr>
          <t xml:space="preserve">
500</t>
        </r>
        <r>
          <rPr>
            <sz val="9"/>
            <color indexed="81"/>
            <rFont val="細明體"/>
            <family val="3"/>
            <charset val="136"/>
          </rPr>
          <t>元可以喝御抹茶
抹茶體驗只到下午4點</t>
        </r>
      </text>
    </comment>
    <comment ref="B57" authorId="0">
      <text>
        <r>
          <rPr>
            <b/>
            <sz val="9"/>
            <color indexed="81"/>
            <rFont val="細明體"/>
            <family val="3"/>
            <charset val="136"/>
          </rPr>
          <t>中村藤吉
茶點只賣到21:15</t>
        </r>
      </text>
    </comment>
    <comment ref="F57" authorId="1">
      <text>
        <r>
          <rPr>
            <b/>
            <sz val="9"/>
            <color indexed="81"/>
            <rFont val="細明體"/>
            <family val="3"/>
            <charset val="136"/>
          </rPr>
          <t>0800-1700
黑門市場晚餐可以撿便宜</t>
        </r>
      </text>
    </comment>
    <comment ref="B59" authorId="0">
      <text>
        <r>
          <rPr>
            <b/>
            <sz val="9"/>
            <color indexed="81"/>
            <rFont val="Tahoma"/>
            <family val="2"/>
          </rPr>
          <t>1000-2130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<sst xmlns="http://schemas.openxmlformats.org/spreadsheetml/2006/main" count="1021" uniqueCount="677">
  <si>
    <t>日幣單價</t>
    <phoneticPr fontId="1" type="noConversion"/>
  </si>
  <si>
    <t>數量</t>
    <phoneticPr fontId="1" type="noConversion"/>
  </si>
  <si>
    <t>台幣總價</t>
    <phoneticPr fontId="1" type="noConversion"/>
  </si>
  <si>
    <t>購物清單</t>
    <phoneticPr fontId="1" type="noConversion"/>
  </si>
  <si>
    <t>武田維他命EX</t>
    <phoneticPr fontId="1" type="noConversion"/>
  </si>
  <si>
    <t>Royce榛果條</t>
    <phoneticPr fontId="1" type="noConversion"/>
  </si>
  <si>
    <t>休足時間(底)</t>
    <phoneticPr fontId="1" type="noConversion"/>
  </si>
  <si>
    <t>主要行程</t>
    <phoneticPr fontId="1" type="noConversion"/>
  </si>
  <si>
    <t>住宿地點</t>
    <phoneticPr fontId="1" type="noConversion"/>
  </si>
  <si>
    <t>旅遊日</t>
    <phoneticPr fontId="1" type="noConversion"/>
  </si>
  <si>
    <t>DAY 1 (5/9)</t>
    <phoneticPr fontId="1" type="noConversion"/>
  </si>
  <si>
    <t>DAY 2 (5/10)</t>
    <phoneticPr fontId="1" type="noConversion"/>
  </si>
  <si>
    <t>DAY 3 (5/11)</t>
    <phoneticPr fontId="1" type="noConversion"/>
  </si>
  <si>
    <t>DAY 4 (5/12)</t>
    <phoneticPr fontId="1" type="noConversion"/>
  </si>
  <si>
    <t>DAY 5 (5/13)</t>
    <phoneticPr fontId="1" type="noConversion"/>
  </si>
  <si>
    <t>DAY 6 (5/14)</t>
    <phoneticPr fontId="1" type="noConversion"/>
  </si>
  <si>
    <t>DAY 7 (5/15)</t>
    <phoneticPr fontId="1" type="noConversion"/>
  </si>
  <si>
    <t>DAY 8 (5/16)</t>
    <phoneticPr fontId="1" type="noConversion"/>
  </si>
  <si>
    <t>京都</t>
    <phoneticPr fontId="1" type="noConversion"/>
  </si>
  <si>
    <t>嵐山</t>
    <phoneticPr fontId="1" type="noConversion"/>
  </si>
  <si>
    <t>京都+宇治</t>
    <phoneticPr fontId="1" type="noConversion"/>
  </si>
  <si>
    <t>奈良+大阪</t>
    <phoneticPr fontId="1" type="noConversion"/>
  </si>
  <si>
    <t>大阪</t>
    <phoneticPr fontId="1" type="noConversion"/>
  </si>
  <si>
    <t>大阪+機場免稅</t>
    <phoneticPr fontId="1" type="noConversion"/>
  </si>
  <si>
    <t>Check in</t>
    <phoneticPr fontId="1" type="noConversion"/>
  </si>
  <si>
    <t>機場隨意吃吃</t>
    <phoneticPr fontId="1" type="noConversion"/>
  </si>
  <si>
    <t>Time</t>
    <phoneticPr fontId="1" type="noConversion"/>
  </si>
  <si>
    <t>出發</t>
    <phoneticPr fontId="1" type="noConversion"/>
  </si>
  <si>
    <t>到達</t>
    <phoneticPr fontId="1" type="noConversion"/>
  </si>
  <si>
    <t>景點/活動摘要</t>
    <phoneticPr fontId="1" type="noConversion"/>
  </si>
  <si>
    <t>車資(円)</t>
    <phoneticPr fontId="1" type="noConversion"/>
  </si>
  <si>
    <t>交通路線</t>
    <phoneticPr fontId="1" type="noConversion"/>
  </si>
  <si>
    <t>Day 1</t>
    <phoneticPr fontId="1" type="noConversion"/>
  </si>
  <si>
    <t>Daan</t>
    <phoneticPr fontId="1" type="noConversion"/>
  </si>
  <si>
    <t>check in</t>
    <phoneticPr fontId="1" type="noConversion"/>
  </si>
  <si>
    <t>桃園中正機場</t>
    <phoneticPr fontId="1" type="noConversion"/>
  </si>
  <si>
    <t>0555</t>
    <phoneticPr fontId="1" type="noConversion"/>
  </si>
  <si>
    <t>交通工具</t>
    <phoneticPr fontId="1" type="noConversion"/>
  </si>
  <si>
    <t>17min</t>
    <phoneticPr fontId="1" type="noConversion"/>
  </si>
  <si>
    <t>JR</t>
    <phoneticPr fontId="1" type="noConversion"/>
  </si>
  <si>
    <t>56min</t>
    <phoneticPr fontId="1" type="noConversion"/>
  </si>
  <si>
    <t>http://roasterpig.blogspot.tw/2012/07/kyoto-temple-ticket.html</t>
    <phoneticPr fontId="1" type="noConversion"/>
  </si>
  <si>
    <t>天龍寺</t>
    <phoneticPr fontId="1" type="noConversion"/>
  </si>
  <si>
    <t>嵐山午餐</t>
    <phoneticPr fontId="1" type="noConversion"/>
  </si>
  <si>
    <t>金閣寺</t>
    <phoneticPr fontId="1" type="noConversion"/>
  </si>
  <si>
    <t>清水寺</t>
    <phoneticPr fontId="1" type="noConversion"/>
  </si>
  <si>
    <t>奈良午餐</t>
    <phoneticPr fontId="1" type="noConversion"/>
  </si>
  <si>
    <t>京都午餐</t>
    <phoneticPr fontId="1" type="noConversion"/>
  </si>
  <si>
    <t>大阪午餐</t>
    <phoneticPr fontId="1" type="noConversion"/>
  </si>
  <si>
    <t>錦市場</t>
    <phoneticPr fontId="1" type="noConversion"/>
  </si>
  <si>
    <t>宇治晚餐</t>
    <phoneticPr fontId="1" type="noConversion"/>
  </si>
  <si>
    <t>宇治抹茶</t>
    <phoneticPr fontId="1" type="noConversion"/>
  </si>
  <si>
    <t>二條城</t>
    <phoneticPr fontId="1" type="noConversion"/>
  </si>
  <si>
    <t>京都塔夜景</t>
    <phoneticPr fontId="1" type="noConversion"/>
  </si>
  <si>
    <t>百貨購物</t>
    <phoneticPr fontId="1" type="noConversion"/>
  </si>
  <si>
    <t>奈良公園</t>
    <phoneticPr fontId="1" type="noConversion"/>
  </si>
  <si>
    <t>Check in</t>
    <phoneticPr fontId="1" type="noConversion"/>
  </si>
  <si>
    <t>京都晚餐</t>
    <phoneticPr fontId="1" type="noConversion"/>
  </si>
  <si>
    <t>八坂通</t>
    <phoneticPr fontId="1" type="noConversion"/>
  </si>
  <si>
    <t>二年坂</t>
    <phoneticPr fontId="1" type="noConversion"/>
  </si>
  <si>
    <t>三年坂</t>
    <phoneticPr fontId="1" type="noConversion"/>
  </si>
  <si>
    <t>平等院</t>
    <phoneticPr fontId="1" type="noConversion"/>
  </si>
  <si>
    <t>宇治川</t>
    <phoneticPr fontId="1" type="noConversion"/>
  </si>
  <si>
    <t>宇治(上)神社</t>
    <phoneticPr fontId="1" type="noConversion"/>
  </si>
  <si>
    <t>Check in</t>
    <phoneticPr fontId="1" type="noConversion"/>
  </si>
  <si>
    <t>稻荷搭JR到宇治</t>
    <phoneticPr fontId="1" type="noConversion"/>
  </si>
  <si>
    <t>四天王寺</t>
    <phoneticPr fontId="1" type="noConversion"/>
  </si>
  <si>
    <t>HEP FIVE 摩天輪</t>
    <phoneticPr fontId="1" type="noConversion"/>
  </si>
  <si>
    <t>空中庭園展望台</t>
    <phoneticPr fontId="1" type="noConversion"/>
  </si>
  <si>
    <t>大阪生活今昔館</t>
    <phoneticPr fontId="1" type="noConversion"/>
  </si>
  <si>
    <t>梅田晚餐</t>
    <phoneticPr fontId="1" type="noConversion"/>
  </si>
  <si>
    <t>京都近鐵到奈良</t>
    <phoneticPr fontId="1" type="noConversion"/>
  </si>
  <si>
    <t>逛街</t>
    <phoneticPr fontId="1" type="noConversion"/>
  </si>
  <si>
    <t>野宮神社</t>
    <phoneticPr fontId="1" type="noConversion"/>
  </si>
  <si>
    <t>伊勢丹百貨</t>
    <phoneticPr fontId="1" type="noConversion"/>
  </si>
  <si>
    <t>逛京都車站</t>
    <phoneticPr fontId="1" type="noConversion"/>
  </si>
  <si>
    <t>清水坂</t>
    <phoneticPr fontId="1" type="noConversion"/>
  </si>
  <si>
    <t>車站空中走廊</t>
    <phoneticPr fontId="1" type="noConversion"/>
  </si>
  <si>
    <t>天保山大摩天輪</t>
    <phoneticPr fontId="1" type="noConversion"/>
  </si>
  <si>
    <t>京都ibis</t>
    <phoneticPr fontId="1" type="noConversion"/>
  </si>
  <si>
    <t>海遊館</t>
    <phoneticPr fontId="1" type="noConversion"/>
  </si>
  <si>
    <t>大阪日本橋華盛頓</t>
    <phoneticPr fontId="1" type="noConversion"/>
  </si>
  <si>
    <t>錦天滿宮</t>
    <phoneticPr fontId="1" type="noConversion"/>
  </si>
  <si>
    <t>(東、西本願寺)</t>
    <phoneticPr fontId="1" type="noConversion"/>
  </si>
  <si>
    <t>鴨川晚餐</t>
    <phoneticPr fontId="1" type="noConversion"/>
  </si>
  <si>
    <t>鴨川夜景</t>
    <phoneticPr fontId="1" type="noConversion"/>
  </si>
  <si>
    <t>藥妝店採買</t>
    <phoneticPr fontId="1" type="noConversion"/>
  </si>
  <si>
    <t>呼吸巧克力</t>
    <phoneticPr fontId="1" type="noConversion"/>
  </si>
  <si>
    <t>黑門市場晚餐</t>
    <phoneticPr fontId="1" type="noConversion"/>
  </si>
  <si>
    <t>道頓堀午餐</t>
    <phoneticPr fontId="1" type="noConversion"/>
  </si>
  <si>
    <t>大阪動物園</t>
    <phoneticPr fontId="1" type="noConversion"/>
  </si>
  <si>
    <t>天王寺公園</t>
    <phoneticPr fontId="1" type="noConversion"/>
  </si>
  <si>
    <t>逛藥妝店</t>
    <phoneticPr fontId="1" type="noConversion"/>
  </si>
  <si>
    <t>京都新京極or河原町松本清藥妝較便宜，京都藥妝較大阪便宜</t>
    <phoneticPr fontId="1" type="noConversion"/>
  </si>
  <si>
    <t>買車票</t>
    <phoneticPr fontId="1" type="noConversion"/>
  </si>
  <si>
    <t>買大阪周遊2日卷</t>
    <phoneticPr fontId="1" type="noConversion"/>
  </si>
  <si>
    <t>搭JR回京都</t>
    <phoneticPr fontId="1" type="noConversion"/>
  </si>
  <si>
    <t>難波/道頓堀逛街</t>
    <phoneticPr fontId="1" type="noConversion"/>
  </si>
  <si>
    <t>大阪城公園</t>
    <phoneticPr fontId="1" type="noConversion"/>
  </si>
  <si>
    <t>天守閣</t>
    <phoneticPr fontId="1" type="noConversion"/>
  </si>
  <si>
    <t>道頓堀水上觀光船</t>
    <phoneticPr fontId="1" type="noConversion"/>
  </si>
  <si>
    <t>大阪府行政樓展望台</t>
    <phoneticPr fontId="1" type="noConversion"/>
  </si>
  <si>
    <t>0600台北往機場</t>
    <phoneticPr fontId="1" type="noConversion"/>
  </si>
  <si>
    <t>機場簡單午餐</t>
    <phoneticPr fontId="1" type="noConversion"/>
  </si>
  <si>
    <t>京都車站晚餐</t>
    <phoneticPr fontId="1" type="noConversion"/>
  </si>
  <si>
    <t>大阪(難波)搭車往機場</t>
    <phoneticPr fontId="1" type="noConversion"/>
  </si>
  <si>
    <t>天保山晚餐</t>
    <phoneticPr fontId="1" type="noConversion"/>
  </si>
  <si>
    <t>聖瑪利亞號</t>
    <phoneticPr fontId="1" type="noConversion"/>
  </si>
  <si>
    <t>逛免稅店</t>
    <phoneticPr fontId="1" type="noConversion"/>
  </si>
  <si>
    <t>搭地鐵到大阪港站</t>
    <phoneticPr fontId="1" type="noConversion"/>
  </si>
  <si>
    <t>1700前到關西機場</t>
    <phoneticPr fontId="1" type="noConversion"/>
  </si>
  <si>
    <t>通天閣炸串午餐</t>
    <phoneticPr fontId="1" type="noConversion"/>
  </si>
  <si>
    <t>白色戀人</t>
    <phoneticPr fontId="1" type="noConversion"/>
  </si>
  <si>
    <t>75min</t>
    <phoneticPr fontId="1" type="noConversion"/>
  </si>
  <si>
    <t>JR</t>
    <phoneticPr fontId="1" type="noConversion"/>
  </si>
  <si>
    <t>47min</t>
    <phoneticPr fontId="1" type="noConversion"/>
  </si>
  <si>
    <t>56min</t>
    <phoneticPr fontId="1" type="noConversion"/>
  </si>
  <si>
    <t>35min</t>
    <phoneticPr fontId="1" type="noConversion"/>
  </si>
  <si>
    <t>Check out</t>
    <phoneticPr fontId="1" type="noConversion"/>
  </si>
  <si>
    <t>http://kyoto.tripuzzle.net/lab/time.php</t>
    <phoneticPr fontId="1" type="noConversion"/>
  </si>
  <si>
    <t>查各個寺院苑休息日，避開</t>
    <phoneticPr fontId="1" type="noConversion"/>
  </si>
  <si>
    <t>黑門市場</t>
    <phoneticPr fontId="1" type="noConversion"/>
  </si>
  <si>
    <t>黑門市場早餐</t>
    <phoneticPr fontId="1" type="noConversion"/>
  </si>
  <si>
    <t>0830</t>
    <phoneticPr fontId="1" type="noConversion"/>
  </si>
  <si>
    <t>1200</t>
    <phoneticPr fontId="1" type="noConversion"/>
  </si>
  <si>
    <t>CI 0173
搭飛機
1850-2040</t>
    <phoneticPr fontId="1" type="noConversion"/>
  </si>
  <si>
    <t>CI 0156
0830-1200</t>
    <phoneticPr fontId="1" type="noConversion"/>
  </si>
  <si>
    <t>藥妝店買休足時間</t>
    <phoneticPr fontId="1" type="noConversion"/>
  </si>
  <si>
    <t>JR特急到京都</t>
    <phoneticPr fontId="1" type="noConversion"/>
  </si>
  <si>
    <t>關西機場</t>
    <phoneticPr fontId="1" type="noConversion"/>
  </si>
  <si>
    <t>Travel Desk買大阪周遊卡</t>
    <phoneticPr fontId="1" type="noConversion"/>
  </si>
  <si>
    <t>Note</t>
    <phoneticPr fontId="1" type="noConversion"/>
  </si>
  <si>
    <t>1240</t>
    <phoneticPr fontId="1" type="noConversion"/>
  </si>
  <si>
    <t>出關+領行李</t>
    <phoneticPr fontId="1" type="noConversion"/>
  </si>
  <si>
    <t>1335</t>
    <phoneticPr fontId="1" type="noConversion"/>
  </si>
  <si>
    <t>1343</t>
    <phoneticPr fontId="1" type="noConversion"/>
  </si>
  <si>
    <t>1458</t>
    <phoneticPr fontId="1" type="noConversion"/>
  </si>
  <si>
    <t>JR京都站</t>
    <phoneticPr fontId="1" type="noConversion"/>
  </si>
  <si>
    <t>1500</t>
    <phoneticPr fontId="1" type="noConversion"/>
  </si>
  <si>
    <t>ibis</t>
    <phoneticPr fontId="1" type="noConversion"/>
  </si>
  <si>
    <t>1540</t>
    <phoneticPr fontId="1" type="noConversion"/>
  </si>
  <si>
    <t>check in + 稍做休息</t>
    <phoneticPr fontId="1" type="noConversion"/>
  </si>
  <si>
    <t>1605</t>
    <phoneticPr fontId="1" type="noConversion"/>
  </si>
  <si>
    <t>CI 0156</t>
    <phoneticPr fontId="1" type="noConversion"/>
  </si>
  <si>
    <t>karasuma line: kyoto→shijo</t>
    <phoneticPr fontId="1" type="noConversion"/>
  </si>
  <si>
    <t>新京極逛街</t>
    <phoneticPr fontId="1" type="noConversion"/>
  </si>
  <si>
    <t>地鐵</t>
    <phoneticPr fontId="1" type="noConversion"/>
  </si>
  <si>
    <t>買個小東西或便當在JR上吃</t>
    <phoneticPr fontId="1" type="noConversion"/>
  </si>
  <si>
    <t>1900</t>
    <phoneticPr fontId="1" type="noConversion"/>
  </si>
  <si>
    <t>BUS</t>
    <phoneticPr fontId="1" type="noConversion"/>
  </si>
  <si>
    <t>BUS: 市營205</t>
    <phoneticPr fontId="1" type="noConversion"/>
  </si>
  <si>
    <t>拉麵小路晚餐</t>
    <phoneticPr fontId="1" type="noConversion"/>
  </si>
  <si>
    <t>睡覺</t>
    <phoneticPr fontId="1" type="noConversion"/>
  </si>
  <si>
    <t>2300~</t>
    <phoneticPr fontId="1" type="noConversion"/>
  </si>
  <si>
    <t>Day 2</t>
    <phoneticPr fontId="1" type="noConversion"/>
  </si>
  <si>
    <t>起床+梳洗+早餐</t>
    <phoneticPr fontId="1" type="noConversion"/>
  </si>
  <si>
    <t>空中走廊、京都塔夜景、買早餐</t>
    <phoneticPr fontId="1" type="noConversion"/>
  </si>
  <si>
    <t>嵯峨小火車</t>
    <phoneticPr fontId="1" type="noConversion"/>
  </si>
  <si>
    <t>中村藤吉:JR京都駅西口最近</t>
    <phoneticPr fontId="1" type="noConversion"/>
  </si>
  <si>
    <t>0935</t>
    <phoneticPr fontId="1" type="noConversion"/>
  </si>
  <si>
    <t xml:space="preserve">JR山陰本線・京都行 </t>
    <phoneticPr fontId="1" type="noConversion"/>
  </si>
  <si>
    <t>JR馬堀</t>
    <phoneticPr fontId="1" type="noConversion"/>
  </si>
  <si>
    <t>1300</t>
    <phoneticPr fontId="1" type="noConversion"/>
  </si>
  <si>
    <t>1315</t>
    <phoneticPr fontId="1" type="noConversion"/>
  </si>
  <si>
    <t>龜岡</t>
    <phoneticPr fontId="1" type="noConversion"/>
  </si>
  <si>
    <t>嵯峨</t>
    <phoneticPr fontId="1" type="noConversion"/>
  </si>
  <si>
    <t>嵐山</t>
    <phoneticPr fontId="1" type="noConversion"/>
  </si>
  <si>
    <t>保津峽</t>
    <phoneticPr fontId="1" type="noConversion"/>
  </si>
  <si>
    <t>龜岡</t>
    <phoneticPr fontId="1" type="noConversion"/>
  </si>
  <si>
    <t>嵯峨小火車</t>
    <phoneticPr fontId="1" type="noConversion"/>
  </si>
  <si>
    <t>JR到龜岡</t>
    <phoneticPr fontId="1" type="noConversion"/>
  </si>
  <si>
    <t>竹林</t>
    <phoneticPr fontId="1" type="noConversion"/>
  </si>
  <si>
    <t>嵐山渡月橋</t>
    <phoneticPr fontId="1" type="noConversion"/>
  </si>
  <si>
    <r>
      <t>嵐山公園</t>
    </r>
    <r>
      <rPr>
        <sz val="9"/>
        <color theme="1"/>
        <rFont val="微軟正黑體"/>
        <family val="2"/>
        <charset val="136"/>
      </rPr>
      <t>(中之島地區)</t>
    </r>
    <phoneticPr fontId="1" type="noConversion"/>
  </si>
  <si>
    <t>嵐電足湯</t>
    <phoneticPr fontId="1" type="noConversion"/>
  </si>
  <si>
    <t>交通方式：嵐電坐到帷子ノ辻換北野線，坐到北野白梅町，出來後左轉，
轉乘京都市巴士101、102、204、205到金閣寺道下車。
嵐電嵐山站 → 北野白梅町
交通時間/車資：18分鐘 / ￥200
北野白梅町→金閣寺道
交通時間/車資：5分鐘 / ￥220</t>
    <phoneticPr fontId="1" type="noConversion"/>
  </si>
  <si>
    <t>1001</t>
    <phoneticPr fontId="1" type="noConversion"/>
  </si>
  <si>
    <t>0930</t>
    <phoneticPr fontId="1" type="noConversion"/>
  </si>
  <si>
    <t>逛逛、走到龜岡、買嵯峨車票</t>
    <phoneticPr fontId="1" type="noConversion"/>
  </si>
  <si>
    <t>JR馬堀步行至龜岡約10min</t>
    <phoneticPr fontId="1" type="noConversion"/>
  </si>
  <si>
    <t>嵯峨野竹林→野宮神社→嵐山公園(龜山地區)→天龍寺(北門進，前庭出)→嵐山大街→渡月橋→嵐山公園(中之島地區)→嵐電足湯</t>
    <phoneticPr fontId="1" type="noConversion"/>
  </si>
  <si>
    <t>1005</t>
    <phoneticPr fontId="1" type="noConversion"/>
  </si>
  <si>
    <t>嵐電</t>
    <phoneticPr fontId="1" type="noConversion"/>
  </si>
  <si>
    <t>金閣寺</t>
    <phoneticPr fontId="1" type="noConversion"/>
  </si>
  <si>
    <t>帷子ノ辻</t>
    <phoneticPr fontId="1" type="noConversion"/>
  </si>
  <si>
    <t>北野線</t>
    <phoneticPr fontId="1" type="noConversion"/>
  </si>
  <si>
    <t>北野白梅町</t>
    <phoneticPr fontId="1" type="noConversion"/>
  </si>
  <si>
    <t>轉乘京都市巴士101、102、204、205到金閣寺道下車</t>
    <phoneticPr fontId="1" type="noConversion"/>
  </si>
  <si>
    <t>嵐電嵯峨</t>
    <phoneticPr fontId="1" type="noConversion"/>
  </si>
  <si>
    <t>1445</t>
    <phoneticPr fontId="1" type="noConversion"/>
  </si>
  <si>
    <t>1507</t>
    <phoneticPr fontId="1" type="noConversion"/>
  </si>
  <si>
    <t>1517</t>
    <phoneticPr fontId="1" type="noConversion"/>
  </si>
  <si>
    <t>1528</t>
    <phoneticPr fontId="1" type="noConversion"/>
  </si>
  <si>
    <t>1530</t>
    <phoneticPr fontId="1" type="noConversion"/>
  </si>
  <si>
    <t>1540</t>
    <phoneticPr fontId="1" type="noConversion"/>
  </si>
  <si>
    <t>金閣寺道</t>
    <phoneticPr fontId="1" type="noConversion"/>
  </si>
  <si>
    <t>1550</t>
    <phoneticPr fontId="1" type="noConversion"/>
  </si>
  <si>
    <t>1700</t>
    <phoneticPr fontId="1" type="noConversion"/>
  </si>
  <si>
    <t xml:space="preserve">JR 15:00、各一班 </t>
    <phoneticPr fontId="1" type="noConversion"/>
  </si>
  <si>
    <t>BUS</t>
    <phoneticPr fontId="1" type="noConversion"/>
  </si>
  <si>
    <t>京都車站</t>
    <phoneticPr fontId="1" type="noConversion"/>
  </si>
  <si>
    <t>2030</t>
    <phoneticPr fontId="1" type="noConversion"/>
  </si>
  <si>
    <t>逛伊勢丹百貨/bic camera+吃晚餐</t>
    <phoneticPr fontId="1" type="noConversion"/>
  </si>
  <si>
    <t>Day 3</t>
    <phoneticPr fontId="1" type="noConversion"/>
  </si>
  <si>
    <t>起床+梳洗</t>
    <phoneticPr fontId="1" type="noConversion"/>
  </si>
  <si>
    <t>地鐵</t>
    <phoneticPr fontId="1" type="noConversion"/>
  </si>
  <si>
    <t>清水寺</t>
    <phoneticPr fontId="1" type="noConversion"/>
  </si>
  <si>
    <t>0630</t>
    <phoneticPr fontId="1" type="noConversion"/>
  </si>
  <si>
    <t>0720</t>
    <phoneticPr fontId="1" type="noConversion"/>
  </si>
  <si>
    <t>稻荷午餐鰻魚飯</t>
    <phoneticPr fontId="1" type="noConversion"/>
  </si>
  <si>
    <t>京都車站早餐</t>
    <phoneticPr fontId="1" type="noConversion"/>
  </si>
  <si>
    <t>進々堂麵包店在京都車站(站外，前站)也有店，0630營業</t>
    <phoneticPr fontId="1" type="noConversion"/>
  </si>
  <si>
    <t>機場</t>
    <phoneticPr fontId="1" type="noConversion"/>
  </si>
  <si>
    <t>藥妝</t>
    <phoneticPr fontId="1" type="noConversion"/>
  </si>
  <si>
    <t>零食</t>
    <phoneticPr fontId="1" type="noConversion"/>
  </si>
  <si>
    <t>若需要，(同事)伴手禮在錦市場&amp;黑門市場買即可</t>
    <phoneticPr fontId="1" type="noConversion"/>
  </si>
  <si>
    <t>酸痛貼布</t>
    <phoneticPr fontId="1" type="noConversion"/>
  </si>
  <si>
    <t>抹茶點心</t>
    <phoneticPr fontId="1" type="noConversion"/>
  </si>
  <si>
    <t>茶</t>
    <phoneticPr fontId="1" type="noConversion"/>
  </si>
  <si>
    <t>分類</t>
    <phoneticPr fontId="1" type="noConversion"/>
  </si>
  <si>
    <t>其他</t>
    <phoneticPr fontId="1" type="noConversion"/>
  </si>
  <si>
    <t>京都車站買麵包</t>
    <phoneticPr fontId="1" type="noConversion"/>
  </si>
  <si>
    <t>0750</t>
    <phoneticPr fontId="1" type="noConversion"/>
  </si>
  <si>
    <t>1100</t>
    <phoneticPr fontId="1" type="noConversion"/>
  </si>
  <si>
    <t>八坂通</t>
    <phoneticPr fontId="1" type="noConversion"/>
  </si>
  <si>
    <t>祉園</t>
    <phoneticPr fontId="1" type="noConversion"/>
  </si>
  <si>
    <t>祉園</t>
    <phoneticPr fontId="1" type="noConversion"/>
  </si>
  <si>
    <t>八阪神社</t>
    <phoneticPr fontId="1" type="noConversion"/>
  </si>
  <si>
    <t>花見小路</t>
    <phoneticPr fontId="1" type="noConversion"/>
  </si>
  <si>
    <t>1500</t>
    <phoneticPr fontId="1" type="noConversion"/>
  </si>
  <si>
    <t>祉園→八阪神社→花見小路
茶寮都里路or隨意吃京都風午餐</t>
    <phoneticPr fontId="1" type="noConversion"/>
  </si>
  <si>
    <t>1500</t>
    <phoneticPr fontId="1" type="noConversion"/>
  </si>
  <si>
    <t>京都御苑</t>
    <phoneticPr fontId="1" type="noConversion"/>
  </si>
  <si>
    <t>京都御苑</t>
    <phoneticPr fontId="1" type="noConversion"/>
  </si>
  <si>
    <t>1720</t>
    <phoneticPr fontId="1" type="noConversion"/>
  </si>
  <si>
    <t>鴨川</t>
    <phoneticPr fontId="1" type="noConversion"/>
  </si>
  <si>
    <t>鴨川風景+晚餐</t>
    <phoneticPr fontId="1" type="noConversion"/>
  </si>
  <si>
    <t>2100</t>
    <phoneticPr fontId="1" type="noConversion"/>
  </si>
  <si>
    <t>2050</t>
    <phoneticPr fontId="1" type="noConversion"/>
  </si>
  <si>
    <t>Day 4</t>
    <phoneticPr fontId="1" type="noConversion"/>
  </si>
  <si>
    <t>京都車站悠閒早餐時光</t>
    <phoneticPr fontId="1" type="noConversion"/>
  </si>
  <si>
    <t>JR</t>
    <phoneticPr fontId="1" type="noConversion"/>
  </si>
  <si>
    <t>伏見稻荷千鳥居</t>
    <phoneticPr fontId="1" type="noConversion"/>
  </si>
  <si>
    <t>稻荷</t>
    <phoneticPr fontId="1" type="noConversion"/>
  </si>
  <si>
    <t>1030</t>
    <phoneticPr fontId="1" type="noConversion"/>
  </si>
  <si>
    <t>0730</t>
    <phoneticPr fontId="1" type="noConversion"/>
  </si>
  <si>
    <t>1130</t>
    <phoneticPr fontId="1" type="noConversion"/>
  </si>
  <si>
    <t>宇治</t>
    <phoneticPr fontId="1" type="noConversion"/>
  </si>
  <si>
    <t>1800</t>
    <phoneticPr fontId="1" type="noConversion"/>
  </si>
  <si>
    <t>1800</t>
    <phoneticPr fontId="1" type="noConversion"/>
  </si>
  <si>
    <t>Day 5</t>
    <phoneticPr fontId="1" type="noConversion"/>
  </si>
  <si>
    <t>晚餐</t>
    <phoneticPr fontId="1" type="noConversion"/>
  </si>
  <si>
    <t>0750</t>
    <phoneticPr fontId="1" type="noConversion"/>
  </si>
  <si>
    <t>2220~</t>
    <phoneticPr fontId="1" type="noConversion"/>
  </si>
  <si>
    <t>0740</t>
    <phoneticPr fontId="1" type="noConversion"/>
  </si>
  <si>
    <t>三條-進々堂早餐</t>
    <phoneticPr fontId="1" type="noConversion"/>
  </si>
  <si>
    <t>三條-進々堂悠閒早餐</t>
    <phoneticPr fontId="1" type="noConversion"/>
  </si>
  <si>
    <t>二條城</t>
    <phoneticPr fontId="1" type="noConversion"/>
  </si>
  <si>
    <t>0845</t>
    <phoneticPr fontId="1" type="noConversion"/>
  </si>
  <si>
    <t>起床+梳洗+整理行李</t>
    <phoneticPr fontId="1" type="noConversion"/>
  </si>
  <si>
    <t>1940</t>
    <phoneticPr fontId="1" type="noConversion"/>
  </si>
  <si>
    <t>2200~</t>
    <phoneticPr fontId="1" type="noConversion"/>
  </si>
  <si>
    <t>2200</t>
    <phoneticPr fontId="1" type="noConversion"/>
  </si>
  <si>
    <t>梳洗+整理行李</t>
    <phoneticPr fontId="1" type="noConversion"/>
  </si>
  <si>
    <t>1030</t>
    <phoneticPr fontId="1" type="noConversion"/>
  </si>
  <si>
    <t>1040</t>
    <phoneticPr fontId="1" type="noConversion"/>
  </si>
  <si>
    <t>1105</t>
    <phoneticPr fontId="1" type="noConversion"/>
  </si>
  <si>
    <t>1105</t>
    <phoneticPr fontId="1" type="noConversion"/>
  </si>
  <si>
    <t>1130</t>
    <phoneticPr fontId="1" type="noConversion"/>
  </si>
  <si>
    <t>check out</t>
    <phoneticPr fontId="1" type="noConversion"/>
  </si>
  <si>
    <t>1130</t>
    <phoneticPr fontId="1" type="noConversion"/>
  </si>
  <si>
    <t>1140</t>
    <phoneticPr fontId="1" type="noConversion"/>
  </si>
  <si>
    <t>1145</t>
    <phoneticPr fontId="1" type="noConversion"/>
  </si>
  <si>
    <t>近鐵奈良</t>
    <phoneticPr fontId="1" type="noConversion"/>
  </si>
  <si>
    <t>寄放行李</t>
    <phoneticPr fontId="1" type="noConversion"/>
  </si>
  <si>
    <t>近鐵</t>
    <phoneticPr fontId="1" type="noConversion"/>
  </si>
  <si>
    <t>大阪日本橋華盛頓</t>
    <phoneticPr fontId="1" type="noConversion"/>
  </si>
  <si>
    <t>日本橋華盛頓</t>
    <phoneticPr fontId="1" type="noConversion"/>
  </si>
  <si>
    <t>2100</t>
    <phoneticPr fontId="1" type="noConversion"/>
  </si>
  <si>
    <t>2100</t>
    <phoneticPr fontId="1" type="noConversion"/>
  </si>
  <si>
    <t>2230~</t>
    <phoneticPr fontId="1" type="noConversion"/>
  </si>
  <si>
    <t>2115</t>
    <phoneticPr fontId="1" type="noConversion"/>
  </si>
  <si>
    <t>街上</t>
    <phoneticPr fontId="1" type="noConversion"/>
  </si>
  <si>
    <t>Day 6</t>
    <phoneticPr fontId="1" type="noConversion"/>
  </si>
  <si>
    <t>起床+梳洗+早餐</t>
    <phoneticPr fontId="1" type="noConversion"/>
  </si>
  <si>
    <t>天王寺站</t>
    <phoneticPr fontId="1" type="noConversion"/>
  </si>
  <si>
    <t>地鐵</t>
    <phoneticPr fontId="1" type="noConversion"/>
  </si>
  <si>
    <t>步行至動物園</t>
    <phoneticPr fontId="1" type="noConversion"/>
  </si>
  <si>
    <t>動物園</t>
    <phoneticPr fontId="1" type="noConversion"/>
  </si>
  <si>
    <t>四天王寺</t>
    <phoneticPr fontId="1" type="noConversion"/>
  </si>
  <si>
    <t>步行至天王寺公園</t>
    <phoneticPr fontId="1" type="noConversion"/>
  </si>
  <si>
    <t>天王寺公園</t>
    <phoneticPr fontId="1" type="noConversion"/>
  </si>
  <si>
    <t>(通天閣.新世界)</t>
    <phoneticPr fontId="1" type="noConversion"/>
  </si>
  <si>
    <t>通天閣</t>
    <phoneticPr fontId="1" type="noConversion"/>
  </si>
  <si>
    <t>新世界(炸串)午餐+逛逛舊鬧區</t>
    <phoneticPr fontId="1" type="noConversion"/>
  </si>
  <si>
    <t>1750</t>
    <phoneticPr fontId="1" type="noConversion"/>
  </si>
  <si>
    <t>1910</t>
    <phoneticPr fontId="1" type="noConversion"/>
  </si>
  <si>
    <t>動物園前</t>
    <phoneticPr fontId="1" type="noConversion"/>
  </si>
  <si>
    <t>Day 7</t>
    <phoneticPr fontId="1" type="noConversion"/>
  </si>
  <si>
    <t>0815</t>
    <phoneticPr fontId="1" type="noConversion"/>
  </si>
  <si>
    <t>0815</t>
    <phoneticPr fontId="1" type="noConversion"/>
  </si>
  <si>
    <t>午餐</t>
    <phoneticPr fontId="1" type="noConversion"/>
  </si>
  <si>
    <t>JR大阪(梅田)</t>
    <phoneticPr fontId="1" type="noConversion"/>
  </si>
  <si>
    <t>1400</t>
    <phoneticPr fontId="1" type="noConversion"/>
  </si>
  <si>
    <t>2300</t>
    <phoneticPr fontId="1" type="noConversion"/>
  </si>
  <si>
    <t>2125</t>
    <phoneticPr fontId="1" type="noConversion"/>
  </si>
  <si>
    <t>2300~</t>
    <phoneticPr fontId="1" type="noConversion"/>
  </si>
  <si>
    <t>Day 8</t>
    <phoneticPr fontId="1" type="noConversion"/>
  </si>
  <si>
    <t>0700</t>
    <phoneticPr fontId="1" type="noConversion"/>
  </si>
  <si>
    <t>0800</t>
    <phoneticPr fontId="1" type="noConversion"/>
  </si>
  <si>
    <t>0800</t>
    <phoneticPr fontId="1" type="noConversion"/>
  </si>
  <si>
    <t>黑門市場早餐+採買</t>
    <phoneticPr fontId="1" type="noConversion"/>
  </si>
  <si>
    <t>1110</t>
    <phoneticPr fontId="1" type="noConversion"/>
  </si>
  <si>
    <t>1110</t>
    <phoneticPr fontId="1" type="noConversion"/>
  </si>
  <si>
    <t>逛百貨+心齋橋+採買+午餐</t>
    <phoneticPr fontId="1" type="noConversion"/>
  </si>
  <si>
    <t>難波</t>
    <phoneticPr fontId="1" type="noConversion"/>
  </si>
  <si>
    <t>南海電鐵</t>
    <phoneticPr fontId="1" type="noConversion"/>
  </si>
  <si>
    <t>關西空港</t>
    <phoneticPr fontId="1" type="noConversion"/>
  </si>
  <si>
    <t>check in</t>
    <phoneticPr fontId="1" type="noConversion"/>
  </si>
  <si>
    <t>出關</t>
    <phoneticPr fontId="1" type="noConversion"/>
  </si>
  <si>
    <t>1820</t>
    <phoneticPr fontId="1" type="noConversion"/>
  </si>
  <si>
    <t>1820</t>
    <phoneticPr fontId="1" type="noConversion"/>
  </si>
  <si>
    <t>登機</t>
    <phoneticPr fontId="1" type="noConversion"/>
  </si>
  <si>
    <t>1850</t>
    <phoneticPr fontId="1" type="noConversion"/>
  </si>
  <si>
    <t>2040</t>
    <phoneticPr fontId="1" type="noConversion"/>
  </si>
  <si>
    <t>CI 0173</t>
    <phoneticPr fontId="1" type="noConversion"/>
  </si>
  <si>
    <t>Daan</t>
    <phoneticPr fontId="1" type="noConversion"/>
  </si>
  <si>
    <t>1600</t>
    <phoneticPr fontId="1" type="noConversion"/>
  </si>
  <si>
    <t>1630</t>
    <phoneticPr fontId="1" type="noConversion"/>
  </si>
  <si>
    <t>1730</t>
    <phoneticPr fontId="1" type="noConversion"/>
  </si>
  <si>
    <t>道頓堀水上觀光船</t>
    <phoneticPr fontId="1" type="noConversion"/>
  </si>
  <si>
    <t>晚餐(一欄拉麵?)、黑門市場、隨意逛逛街</t>
    <phoneticPr fontId="1" type="noConversion"/>
  </si>
  <si>
    <t>代買價</t>
    <phoneticPr fontId="1" type="noConversion"/>
  </si>
  <si>
    <t>0600-0720</t>
    <phoneticPr fontId="1" type="noConversion"/>
  </si>
  <si>
    <t>1200-1300</t>
    <phoneticPr fontId="1" type="noConversion"/>
  </si>
  <si>
    <t>1730-1830</t>
    <phoneticPr fontId="1" type="noConversion"/>
  </si>
  <si>
    <t>豐國神社</t>
    <phoneticPr fontId="1" type="noConversion"/>
  </si>
  <si>
    <t>離飯店1min路程有2家24hr定食店</t>
    <phoneticPr fontId="1" type="noConversion"/>
  </si>
  <si>
    <t>日本橋6號出口</t>
    <phoneticPr fontId="1" type="noConversion"/>
  </si>
  <si>
    <t>大阪城內復古小火車</t>
    <phoneticPr fontId="1" type="noConversion"/>
  </si>
  <si>
    <t>"洛巴士"100路、101路、102路</t>
    <phoneticPr fontId="1" type="noConversion"/>
  </si>
  <si>
    <t>小護士護唇膏</t>
    <phoneticPr fontId="1" type="noConversion"/>
  </si>
  <si>
    <t>老爸要大罐的</t>
    <phoneticPr fontId="1" type="noConversion"/>
  </si>
  <si>
    <t>京都名片收納</t>
    <phoneticPr fontId="1" type="noConversion"/>
  </si>
  <si>
    <r>
      <rPr>
        <b/>
        <sz val="12"/>
        <color theme="1"/>
        <rFont val="標楷體"/>
        <family val="4"/>
        <charset val="136"/>
      </rPr>
      <t>交通</t>
    </r>
    <phoneticPr fontId="1" type="noConversion"/>
  </si>
  <si>
    <r>
      <rPr>
        <sz val="12"/>
        <color theme="1"/>
        <rFont val="標楷體"/>
        <family val="4"/>
        <charset val="136"/>
      </rPr>
      <t>單價</t>
    </r>
    <r>
      <rPr>
        <sz val="12"/>
        <color theme="1"/>
        <rFont val="Calibri"/>
        <family val="2"/>
      </rPr>
      <t>(</t>
    </r>
    <r>
      <rPr>
        <sz val="12"/>
        <color theme="1"/>
        <rFont val="標楷體"/>
        <family val="4"/>
        <charset val="136"/>
      </rPr>
      <t>円</t>
    </r>
    <r>
      <rPr>
        <sz val="12"/>
        <color theme="1"/>
        <rFont val="Calibri"/>
        <family val="2"/>
      </rPr>
      <t>)</t>
    </r>
    <phoneticPr fontId="1" type="noConversion"/>
  </si>
  <si>
    <r>
      <rPr>
        <sz val="12"/>
        <color theme="1"/>
        <rFont val="標楷體"/>
        <family val="4"/>
        <charset val="136"/>
      </rPr>
      <t>人數</t>
    </r>
    <phoneticPr fontId="1" type="noConversion"/>
  </si>
  <si>
    <r>
      <rPr>
        <sz val="12"/>
        <color theme="1"/>
        <rFont val="標楷體"/>
        <family val="4"/>
        <charset val="136"/>
      </rPr>
      <t>小計</t>
    </r>
    <r>
      <rPr>
        <sz val="12"/>
        <color theme="1"/>
        <rFont val="Calibri"/>
        <family val="2"/>
      </rPr>
      <t>(</t>
    </r>
    <r>
      <rPr>
        <sz val="12"/>
        <color theme="1"/>
        <rFont val="標楷體"/>
        <family val="4"/>
        <charset val="136"/>
      </rPr>
      <t>円</t>
    </r>
    <r>
      <rPr>
        <sz val="12"/>
        <color theme="1"/>
        <rFont val="Calibri"/>
        <family val="2"/>
      </rPr>
      <t>)</t>
    </r>
    <phoneticPr fontId="1" type="noConversion"/>
  </si>
  <si>
    <r>
      <rPr>
        <sz val="12"/>
        <color theme="1"/>
        <rFont val="標楷體"/>
        <family val="4"/>
        <charset val="136"/>
      </rPr>
      <t>關西機場有分南北棟</t>
    </r>
    <r>
      <rPr>
        <sz val="12"/>
        <color theme="1"/>
        <rFont val="Calibri"/>
        <family val="2"/>
      </rPr>
      <t>(</t>
    </r>
    <r>
      <rPr>
        <sz val="12"/>
        <color theme="1"/>
        <rFont val="標楷體"/>
        <family val="4"/>
        <charset val="136"/>
      </rPr>
      <t>長榮飛北棟、華航飛南棟</t>
    </r>
    <r>
      <rPr>
        <sz val="12"/>
        <color theme="1"/>
        <rFont val="Calibri"/>
        <family val="2"/>
      </rPr>
      <t>)</t>
    </r>
    <phoneticPr fontId="1" type="noConversion"/>
  </si>
  <si>
    <r>
      <rPr>
        <sz val="12"/>
        <color theme="1"/>
        <rFont val="標楷體"/>
        <family val="4"/>
        <charset val="136"/>
      </rPr>
      <t>機場</t>
    </r>
    <r>
      <rPr>
        <sz val="12"/>
        <color theme="1"/>
        <rFont val="Calibri"/>
        <family val="2"/>
      </rPr>
      <t>--&gt;</t>
    </r>
    <r>
      <rPr>
        <sz val="12"/>
        <color theme="1"/>
        <rFont val="標楷體"/>
        <family val="4"/>
        <charset val="136"/>
      </rPr>
      <t>京都</t>
    </r>
    <phoneticPr fontId="1" type="noConversion"/>
  </si>
  <si>
    <r>
      <rPr>
        <sz val="12"/>
        <color theme="9"/>
        <rFont val="標楷體"/>
        <family val="4"/>
        <charset val="136"/>
      </rPr>
      <t>到日本指定的售票處，憑護照</t>
    </r>
    <r>
      <rPr>
        <sz val="12"/>
        <color theme="9"/>
        <rFont val="Calibri"/>
        <family val="2"/>
      </rPr>
      <t xml:space="preserve"> </t>
    </r>
    <r>
      <rPr>
        <sz val="12"/>
        <color theme="9"/>
        <rFont val="標楷體"/>
        <family val="4"/>
        <charset val="136"/>
      </rPr>
      <t>及</t>
    </r>
    <r>
      <rPr>
        <sz val="12"/>
        <color theme="9"/>
        <rFont val="Calibri"/>
        <family val="2"/>
      </rPr>
      <t xml:space="preserve"> </t>
    </r>
    <r>
      <rPr>
        <sz val="12"/>
        <color theme="9"/>
        <rFont val="標楷體"/>
        <family val="4"/>
        <charset val="136"/>
      </rPr>
      <t>附有回程航班的訂位資訊紙張，才能購買</t>
    </r>
    <r>
      <rPr>
        <sz val="12"/>
        <color theme="9"/>
        <rFont val="Calibri"/>
        <family val="2"/>
      </rPr>
      <t>JR West Pass</t>
    </r>
    <phoneticPr fontId="1" type="noConversion"/>
  </si>
  <si>
    <r>
      <rPr>
        <sz val="12"/>
        <color theme="9"/>
        <rFont val="標楷體"/>
        <family val="4"/>
        <charset val="136"/>
      </rPr>
      <t>關西空港第一航廈的</t>
    </r>
    <r>
      <rPr>
        <sz val="12"/>
        <color theme="9"/>
        <rFont val="Calibri"/>
        <family val="2"/>
      </rPr>
      <t>KAA(Travel Desk)</t>
    </r>
    <r>
      <rPr>
        <sz val="12"/>
        <color theme="9"/>
        <rFont val="標楷體"/>
        <family val="4"/>
        <charset val="136"/>
      </rPr>
      <t>亦有販售關西版一日券</t>
    </r>
    <r>
      <rPr>
        <sz val="12"/>
        <color theme="9"/>
        <rFont val="Calibri"/>
        <family val="2"/>
      </rPr>
      <t>&amp;</t>
    </r>
    <r>
      <rPr>
        <sz val="12"/>
        <color theme="9"/>
        <rFont val="標楷體"/>
        <family val="4"/>
        <charset val="136"/>
      </rPr>
      <t>大阪周遊</t>
    </r>
    <r>
      <rPr>
        <sz val="12"/>
        <color theme="9"/>
        <rFont val="Calibri"/>
        <family val="2"/>
      </rPr>
      <t>2</t>
    </r>
    <r>
      <rPr>
        <sz val="12"/>
        <color theme="9"/>
        <rFont val="標楷體"/>
        <family val="4"/>
        <charset val="136"/>
      </rPr>
      <t>日劵</t>
    </r>
    <phoneticPr fontId="1" type="noConversion"/>
  </si>
  <si>
    <r>
      <rPr>
        <sz val="12"/>
        <color theme="1"/>
        <rFont val="標楷體"/>
        <family val="4"/>
        <charset val="136"/>
      </rPr>
      <t>嵐山</t>
    </r>
    <r>
      <rPr>
        <sz val="12"/>
        <color theme="1"/>
        <rFont val="Calibri"/>
        <family val="2"/>
      </rPr>
      <t>(</t>
    </r>
    <r>
      <rPr>
        <sz val="12"/>
        <color theme="1"/>
        <rFont val="標楷體"/>
        <family val="4"/>
        <charset val="136"/>
      </rPr>
      <t>嵯峨野</t>
    </r>
    <r>
      <rPr>
        <sz val="12"/>
        <color theme="1"/>
        <rFont val="Calibri"/>
        <family val="2"/>
      </rPr>
      <t>)</t>
    </r>
    <r>
      <rPr>
        <sz val="12"/>
        <color theme="1"/>
        <rFont val="標楷體"/>
        <family val="4"/>
        <charset val="136"/>
      </rPr>
      <t>小火車</t>
    </r>
    <phoneticPr fontId="1" type="noConversion"/>
  </si>
  <si>
    <r>
      <rPr>
        <sz val="12"/>
        <color theme="1"/>
        <rFont val="標楷體"/>
        <family val="4"/>
        <charset val="136"/>
      </rPr>
      <t>京都公車</t>
    </r>
    <phoneticPr fontId="1" type="noConversion"/>
  </si>
  <si>
    <r>
      <rPr>
        <sz val="12"/>
        <color theme="1"/>
        <rFont val="標楷體"/>
        <family val="4"/>
        <charset val="136"/>
      </rPr>
      <t>大阪周遊券</t>
    </r>
    <phoneticPr fontId="1" type="noConversion"/>
  </si>
  <si>
    <r>
      <rPr>
        <sz val="12"/>
        <color theme="1"/>
        <rFont val="標楷體"/>
        <family val="4"/>
        <charset val="136"/>
      </rPr>
      <t>大阪地鐵</t>
    </r>
    <phoneticPr fontId="1" type="noConversion"/>
  </si>
  <si>
    <r>
      <rPr>
        <sz val="12"/>
        <color theme="1"/>
        <rFont val="標楷體"/>
        <family val="4"/>
        <charset val="136"/>
      </rPr>
      <t>大阪</t>
    </r>
    <r>
      <rPr>
        <sz val="12"/>
        <color theme="1"/>
        <rFont val="Calibri"/>
        <family val="2"/>
      </rPr>
      <t>(</t>
    </r>
    <r>
      <rPr>
        <sz val="12"/>
        <color theme="1"/>
        <rFont val="標楷體"/>
        <family val="4"/>
        <charset val="136"/>
      </rPr>
      <t>難波</t>
    </r>
    <r>
      <rPr>
        <sz val="12"/>
        <color theme="1"/>
        <rFont val="Calibri"/>
        <family val="2"/>
      </rPr>
      <t>)--&gt;</t>
    </r>
    <r>
      <rPr>
        <sz val="12"/>
        <color theme="1"/>
        <rFont val="標楷體"/>
        <family val="4"/>
        <charset val="136"/>
      </rPr>
      <t>機場</t>
    </r>
    <phoneticPr fontId="1" type="noConversion"/>
  </si>
  <si>
    <r>
      <rPr>
        <sz val="12"/>
        <color theme="1"/>
        <rFont val="標楷體"/>
        <family val="4"/>
        <charset val="136"/>
      </rPr>
      <t>南海電鐵</t>
    </r>
    <r>
      <rPr>
        <sz val="12"/>
        <color theme="1"/>
        <rFont val="Calibri"/>
        <family val="2"/>
      </rPr>
      <t>(</t>
    </r>
    <r>
      <rPr>
        <sz val="12"/>
        <color theme="1"/>
        <rFont val="標楷體"/>
        <family val="4"/>
        <charset val="136"/>
      </rPr>
      <t>空港急行</t>
    </r>
    <r>
      <rPr>
        <sz val="12"/>
        <color theme="1"/>
        <rFont val="Calibri"/>
        <family val="2"/>
      </rPr>
      <t>)</t>
    </r>
    <phoneticPr fontId="1" type="noConversion"/>
  </si>
  <si>
    <r>
      <rPr>
        <sz val="12"/>
        <color theme="1"/>
        <rFont val="標楷體"/>
        <family val="4"/>
        <charset val="136"/>
      </rPr>
      <t>南海特急</t>
    </r>
    <phoneticPr fontId="1" type="noConversion"/>
  </si>
  <si>
    <r>
      <rPr>
        <sz val="12"/>
        <color rgb="FFC00000"/>
        <rFont val="標楷體"/>
        <family val="4"/>
        <charset val="136"/>
      </rPr>
      <t>特急</t>
    </r>
    <r>
      <rPr>
        <sz val="12"/>
        <color rgb="FFC00000"/>
        <rFont val="Calibri"/>
        <family val="2"/>
      </rPr>
      <t>+510</t>
    </r>
    <r>
      <rPr>
        <sz val="12"/>
        <color rgb="FFC00000"/>
        <rFont val="標楷體"/>
        <family val="4"/>
        <charset val="136"/>
      </rPr>
      <t>，快</t>
    </r>
    <r>
      <rPr>
        <sz val="12"/>
        <color rgb="FFC00000"/>
        <rFont val="Calibri"/>
        <family val="2"/>
      </rPr>
      <t>12min</t>
    </r>
    <phoneticPr fontId="1" type="noConversion"/>
  </si>
  <si>
    <r>
      <rPr>
        <b/>
        <sz val="12"/>
        <color theme="1"/>
        <rFont val="標楷體"/>
        <family val="4"/>
        <charset val="136"/>
      </rPr>
      <t>三餐</t>
    </r>
    <phoneticPr fontId="1" type="noConversion"/>
  </si>
  <si>
    <r>
      <rPr>
        <sz val="12"/>
        <color theme="1"/>
        <rFont val="標楷體"/>
        <family val="4"/>
        <charset val="136"/>
      </rPr>
      <t>次數</t>
    </r>
    <phoneticPr fontId="1" type="noConversion"/>
  </si>
  <si>
    <r>
      <rPr>
        <sz val="12"/>
        <color theme="1"/>
        <rFont val="標楷體"/>
        <family val="4"/>
        <charset val="136"/>
      </rPr>
      <t>早餐</t>
    </r>
    <r>
      <rPr>
        <sz val="12"/>
        <color theme="1"/>
        <rFont val="Calibri"/>
        <family val="2"/>
      </rPr>
      <t>*7</t>
    </r>
    <phoneticPr fontId="1" type="noConversion"/>
  </si>
  <si>
    <r>
      <rPr>
        <sz val="12"/>
        <color theme="1"/>
        <rFont val="標楷體"/>
        <family val="4"/>
        <charset val="136"/>
      </rPr>
      <t>午餐</t>
    </r>
    <r>
      <rPr>
        <sz val="12"/>
        <color theme="1"/>
        <rFont val="Calibri"/>
        <family val="2"/>
      </rPr>
      <t>*8</t>
    </r>
    <phoneticPr fontId="1" type="noConversion"/>
  </si>
  <si>
    <r>
      <rPr>
        <sz val="12"/>
        <color theme="1"/>
        <rFont val="標楷體"/>
        <family val="4"/>
        <charset val="136"/>
      </rPr>
      <t>晚餐</t>
    </r>
    <r>
      <rPr>
        <sz val="12"/>
        <color theme="1"/>
        <rFont val="Calibri"/>
        <family val="2"/>
      </rPr>
      <t>*7</t>
    </r>
    <phoneticPr fontId="1" type="noConversion"/>
  </si>
  <si>
    <r>
      <rPr>
        <sz val="12"/>
        <color theme="1"/>
        <rFont val="標楷體"/>
        <family val="4"/>
        <charset val="136"/>
      </rPr>
      <t>點心</t>
    </r>
    <r>
      <rPr>
        <sz val="12"/>
        <color theme="1"/>
        <rFont val="Calibri"/>
        <family val="2"/>
      </rPr>
      <t>.</t>
    </r>
    <r>
      <rPr>
        <sz val="12"/>
        <color theme="1"/>
        <rFont val="標楷體"/>
        <family val="4"/>
        <charset val="136"/>
      </rPr>
      <t>飲料</t>
    </r>
    <phoneticPr fontId="1" type="noConversion"/>
  </si>
  <si>
    <r>
      <rPr>
        <b/>
        <sz val="12"/>
        <color theme="1"/>
        <rFont val="標楷體"/>
        <family val="4"/>
        <charset val="136"/>
      </rPr>
      <t>神社</t>
    </r>
    <phoneticPr fontId="1" type="noConversion"/>
  </si>
  <si>
    <r>
      <rPr>
        <sz val="12"/>
        <color theme="1"/>
        <rFont val="標楷體"/>
        <family val="4"/>
        <charset val="136"/>
      </rPr>
      <t>嵐山「天龍寺」</t>
    </r>
    <phoneticPr fontId="1" type="noConversion"/>
  </si>
  <si>
    <r>
      <rPr>
        <sz val="12"/>
        <color theme="1"/>
        <rFont val="標楷體"/>
        <family val="4"/>
        <charset val="136"/>
      </rPr>
      <t>金閣寺</t>
    </r>
    <phoneticPr fontId="1" type="noConversion"/>
  </si>
  <si>
    <r>
      <rPr>
        <sz val="12"/>
        <color theme="1"/>
        <rFont val="標楷體"/>
        <family val="4"/>
        <charset val="136"/>
      </rPr>
      <t>清水寺</t>
    </r>
    <phoneticPr fontId="1" type="noConversion"/>
  </si>
  <si>
    <r>
      <rPr>
        <sz val="12"/>
        <color theme="1"/>
        <rFont val="標楷體"/>
        <family val="4"/>
        <charset val="136"/>
      </rPr>
      <t>平等院</t>
    </r>
    <phoneticPr fontId="1" type="noConversion"/>
  </si>
  <si>
    <r>
      <rPr>
        <sz val="12"/>
        <color theme="1"/>
        <rFont val="標楷體"/>
        <family val="4"/>
        <charset val="136"/>
      </rPr>
      <t>二條城</t>
    </r>
    <phoneticPr fontId="1" type="noConversion"/>
  </si>
  <si>
    <r>
      <rPr>
        <sz val="12"/>
        <color theme="1"/>
        <rFont val="標楷體"/>
        <family val="4"/>
        <charset val="136"/>
      </rPr>
      <t>豐國神社</t>
    </r>
    <phoneticPr fontId="1" type="noConversion"/>
  </si>
  <si>
    <r>
      <rPr>
        <b/>
        <sz val="12"/>
        <color rgb="FF0000FF"/>
        <rFont val="標楷體"/>
        <family val="4"/>
        <charset val="136"/>
      </rPr>
      <t>再視行程安排刪減</t>
    </r>
    <phoneticPr fontId="1" type="noConversion"/>
  </si>
  <si>
    <r>
      <rPr>
        <sz val="12"/>
        <color theme="1"/>
        <rFont val="標楷體"/>
        <family val="4"/>
        <charset val="136"/>
      </rPr>
      <t>嵐電足湯</t>
    </r>
    <phoneticPr fontId="1" type="noConversion"/>
  </si>
  <si>
    <r>
      <rPr>
        <b/>
        <sz val="12"/>
        <color theme="1"/>
        <rFont val="標楷體"/>
        <family val="4"/>
        <charset val="136"/>
      </rPr>
      <t>其他</t>
    </r>
    <phoneticPr fontId="1" type="noConversion"/>
  </si>
  <si>
    <r>
      <rPr>
        <sz val="12"/>
        <color theme="1"/>
        <rFont val="標楷體"/>
        <family val="4"/>
        <charset val="136"/>
      </rPr>
      <t>奈良行李寄物</t>
    </r>
    <phoneticPr fontId="1" type="noConversion"/>
  </si>
  <si>
    <r>
      <rPr>
        <sz val="12"/>
        <color theme="1"/>
        <rFont val="標楷體"/>
        <family val="4"/>
        <charset val="136"/>
      </rPr>
      <t>購物</t>
    </r>
    <phoneticPr fontId="1" type="noConversion"/>
  </si>
  <si>
    <r>
      <rPr>
        <sz val="12"/>
        <color theme="1"/>
        <rFont val="標楷體"/>
        <family val="4"/>
        <charset val="136"/>
      </rPr>
      <t>衣服</t>
    </r>
    <phoneticPr fontId="1" type="noConversion"/>
  </si>
  <si>
    <r>
      <rPr>
        <sz val="12"/>
        <color theme="1"/>
        <rFont val="標楷體"/>
        <family val="4"/>
        <charset val="136"/>
      </rPr>
      <t>平均換匯</t>
    </r>
    <phoneticPr fontId="1" type="noConversion"/>
  </si>
  <si>
    <t>平安神宮</t>
    <phoneticPr fontId="1" type="noConversion"/>
  </si>
  <si>
    <t>1115</t>
    <phoneticPr fontId="1" type="noConversion"/>
  </si>
  <si>
    <t>1520</t>
    <phoneticPr fontId="1" type="noConversion"/>
  </si>
  <si>
    <t>平安神宮</t>
    <phoneticPr fontId="1" type="noConversion"/>
  </si>
  <si>
    <t>平安神宮外面逛逛+運河，不進去</t>
    <phoneticPr fontId="1" type="noConversion"/>
  </si>
  <si>
    <t>1520</t>
    <phoneticPr fontId="1" type="noConversion"/>
  </si>
  <si>
    <t>1555</t>
    <phoneticPr fontId="1" type="noConversion"/>
  </si>
  <si>
    <t>1610</t>
    <phoneticPr fontId="1" type="noConversion"/>
  </si>
  <si>
    <t>1610</t>
    <phoneticPr fontId="1" type="noConversion"/>
  </si>
  <si>
    <t>1745</t>
    <phoneticPr fontId="1" type="noConversion"/>
  </si>
  <si>
    <t>悠斯晶(120g.60g)</t>
    <phoneticPr fontId="1" type="noConversion"/>
  </si>
  <si>
    <t>沁華/佩吟/Chris</t>
    <phoneticPr fontId="1" type="noConversion"/>
  </si>
  <si>
    <t>沁華</t>
    <phoneticPr fontId="1" type="noConversion"/>
  </si>
  <si>
    <t>東大寺</t>
    <phoneticPr fontId="1" type="noConversion"/>
  </si>
  <si>
    <t>東大寺</t>
    <phoneticPr fontId="1" type="noConversion"/>
  </si>
  <si>
    <t>春日大社</t>
    <phoneticPr fontId="1" type="noConversion"/>
  </si>
  <si>
    <t>0814</t>
    <phoneticPr fontId="1" type="noConversion"/>
  </si>
  <si>
    <t>0840</t>
    <phoneticPr fontId="1" type="noConversion"/>
  </si>
  <si>
    <t>0645</t>
    <phoneticPr fontId="1" type="noConversion"/>
  </si>
  <si>
    <t>宇治抹茶→平等院→宇治川→宇治神社→宇治上神社→JR宇治</t>
    <phoneticPr fontId="1" type="noConversion"/>
  </si>
  <si>
    <t>逛伊勢丹3F中村藤吉</t>
    <phoneticPr fontId="1" type="noConversion"/>
  </si>
  <si>
    <t>2135</t>
    <phoneticPr fontId="1" type="noConversion"/>
  </si>
  <si>
    <t>0800</t>
    <phoneticPr fontId="1" type="noConversion"/>
  </si>
  <si>
    <t>0800</t>
    <phoneticPr fontId="1" type="noConversion"/>
  </si>
  <si>
    <t>0810</t>
    <phoneticPr fontId="1" type="noConversion"/>
  </si>
  <si>
    <t>走到京都車站+買票</t>
    <phoneticPr fontId="1" type="noConversion"/>
  </si>
  <si>
    <t>金閣寺內喝抹茶</t>
    <phoneticPr fontId="1" type="noConversion"/>
  </si>
  <si>
    <t>2230</t>
    <phoneticPr fontId="1" type="noConversion"/>
  </si>
  <si>
    <t>0745</t>
    <phoneticPr fontId="1" type="noConversion"/>
  </si>
  <si>
    <t>0805</t>
    <phoneticPr fontId="1" type="noConversion"/>
  </si>
  <si>
    <t>葫蘆親子井</t>
    <phoneticPr fontId="1" type="noConversion"/>
  </si>
  <si>
    <t>0835</t>
    <phoneticPr fontId="1" type="noConversion"/>
  </si>
  <si>
    <t>Harman Kardon onyx studio</t>
    <phoneticPr fontId="1" type="noConversion"/>
  </si>
  <si>
    <t>奈良</t>
    <phoneticPr fontId="1" type="noConversion"/>
  </si>
  <si>
    <t>宇治</t>
    <phoneticPr fontId="1" type="noConversion"/>
  </si>
  <si>
    <t>大阪城公園</t>
    <phoneticPr fontId="1" type="noConversion"/>
  </si>
  <si>
    <t>近鐵(快速急行)</t>
    <phoneticPr fontId="1" type="noConversion"/>
  </si>
  <si>
    <t>40min</t>
    <phoneticPr fontId="1" type="noConversion"/>
  </si>
  <si>
    <t>WALK</t>
    <phoneticPr fontId="1" type="noConversion"/>
  </si>
  <si>
    <t>約8-10min</t>
    <phoneticPr fontId="1" type="noConversion"/>
  </si>
  <si>
    <t>近鐵奈良到日本橋</t>
    <phoneticPr fontId="1" type="noConversion"/>
  </si>
  <si>
    <t>近鐵日本橋</t>
    <phoneticPr fontId="1" type="noConversion"/>
  </si>
  <si>
    <t>奈良．斑鳩一日券</t>
    <phoneticPr fontId="1" type="noConversion"/>
  </si>
  <si>
    <r>
      <rPr>
        <sz val="12"/>
        <color theme="1" tint="4.9989318521683403E-2"/>
        <rFont val="標楷體"/>
        <family val="4"/>
        <charset val="136"/>
      </rPr>
      <t>京都</t>
    </r>
    <r>
      <rPr>
        <sz val="12"/>
        <color theme="1" tint="4.9989318521683403E-2"/>
        <rFont val="Calibri"/>
        <family val="2"/>
      </rPr>
      <t>--&gt;</t>
    </r>
    <r>
      <rPr>
        <sz val="12"/>
        <color theme="1" tint="4.9989318521683403E-2"/>
        <rFont val="標楷體"/>
        <family val="4"/>
        <charset val="136"/>
      </rPr>
      <t>奈良</t>
    </r>
    <phoneticPr fontId="1" type="noConversion"/>
  </si>
  <si>
    <r>
      <rPr>
        <sz val="12"/>
        <color theme="1" tint="4.9989318521683403E-2"/>
        <rFont val="標楷體"/>
        <family val="4"/>
        <charset val="136"/>
      </rPr>
      <t>奈良</t>
    </r>
    <r>
      <rPr>
        <sz val="12"/>
        <color theme="1" tint="4.9989318521683403E-2"/>
        <rFont val="Calibri"/>
        <family val="2"/>
      </rPr>
      <t>--&gt;</t>
    </r>
    <r>
      <rPr>
        <sz val="12"/>
        <color theme="1" tint="4.9989318521683403E-2"/>
        <rFont val="標楷體"/>
        <family val="4"/>
        <charset val="136"/>
      </rPr>
      <t>大阪</t>
    </r>
    <r>
      <rPr>
        <sz val="12"/>
        <color theme="1" tint="4.9989318521683403E-2"/>
        <rFont val="Calibri"/>
        <family val="2"/>
      </rPr>
      <t>(</t>
    </r>
    <r>
      <rPr>
        <sz val="12"/>
        <color theme="1" tint="4.9989318521683403E-2"/>
        <rFont val="標楷體"/>
        <family val="4"/>
        <charset val="136"/>
      </rPr>
      <t>日本橋</t>
    </r>
    <r>
      <rPr>
        <sz val="12"/>
        <color theme="1" tint="4.9989318521683403E-2"/>
        <rFont val="Calibri"/>
        <family val="2"/>
      </rPr>
      <t>)</t>
    </r>
    <phoneticPr fontId="1" type="noConversion"/>
  </si>
  <si>
    <r>
      <rPr>
        <sz val="12"/>
        <color theme="1" tint="4.9989318521683403E-2"/>
        <rFont val="標楷體"/>
        <family val="4"/>
        <charset val="136"/>
      </rPr>
      <t>近鐵</t>
    </r>
    <phoneticPr fontId="1" type="noConversion"/>
  </si>
  <si>
    <t>可以搭京都地鐵+近鐵+奈良公車</t>
    <phoneticPr fontId="1" type="noConversion"/>
  </si>
  <si>
    <t>1.近鐵對面有公車可搭至春日大社&amp;東大寺
2.中谷堂麻糬1000-1900，不定休</t>
    <phoneticPr fontId="1" type="noConversion"/>
  </si>
  <si>
    <t>休息日</t>
    <phoneticPr fontId="1" type="noConversion"/>
  </si>
  <si>
    <t>營業時間</t>
    <phoneticPr fontId="1" type="noConversion"/>
  </si>
  <si>
    <t>0600-1830</t>
    <phoneticPr fontId="1" type="noConversion"/>
  </si>
  <si>
    <t>nil</t>
    <phoneticPr fontId="1" type="noConversion"/>
  </si>
  <si>
    <t>0830-1730</t>
    <phoneticPr fontId="1" type="noConversion"/>
  </si>
  <si>
    <t>0900-1700</t>
    <phoneticPr fontId="1" type="noConversion"/>
  </si>
  <si>
    <t>平等院明信片一張50円</t>
    <phoneticPr fontId="1" type="noConversion"/>
  </si>
  <si>
    <t>大阪城明信片一張50円</t>
    <phoneticPr fontId="1" type="noConversion"/>
  </si>
  <si>
    <t>郵</t>
    <phoneticPr fontId="1" type="noConversion"/>
  </si>
  <si>
    <t>郵票</t>
    <phoneticPr fontId="1" type="noConversion"/>
  </si>
  <si>
    <t>明信片</t>
    <phoneticPr fontId="1" type="noConversion"/>
  </si>
  <si>
    <t>京都郵便局0900-2100，假日到1900</t>
    <phoneticPr fontId="1" type="noConversion"/>
  </si>
  <si>
    <t>1242</t>
    <phoneticPr fontId="1" type="noConversion"/>
  </si>
  <si>
    <t>1306</t>
    <phoneticPr fontId="1" type="noConversion"/>
  </si>
  <si>
    <t>1310</t>
    <phoneticPr fontId="1" type="noConversion"/>
  </si>
  <si>
    <t>CTCI</t>
    <phoneticPr fontId="1" type="noConversion"/>
  </si>
  <si>
    <t>hTC</t>
    <phoneticPr fontId="1" type="noConversion"/>
  </si>
  <si>
    <t>◆</t>
    <phoneticPr fontId="1" type="noConversion"/>
  </si>
  <si>
    <t>仙貝(米果)</t>
    <phoneticPr fontId="1" type="noConversion"/>
  </si>
  <si>
    <r>
      <rPr>
        <sz val="12"/>
        <color theme="1"/>
        <rFont val="標楷體"/>
        <family val="4"/>
        <charset val="136"/>
      </rPr>
      <t>宇治</t>
    </r>
    <r>
      <rPr>
        <sz val="12"/>
        <color theme="1"/>
        <rFont val="Calibri"/>
        <family val="2"/>
      </rPr>
      <t>--&gt;</t>
    </r>
    <r>
      <rPr>
        <sz val="12"/>
        <color theme="1"/>
        <rFont val="標楷體"/>
        <family val="4"/>
        <charset val="136"/>
      </rPr>
      <t>京都</t>
    </r>
    <phoneticPr fontId="1" type="noConversion"/>
  </si>
  <si>
    <t>京都--&gt;伏見</t>
    <phoneticPr fontId="1" type="noConversion"/>
  </si>
  <si>
    <t>伏見--&gt;宇治</t>
    <phoneticPr fontId="1" type="noConversion"/>
  </si>
  <si>
    <t>大阪今昔館和服體驗</t>
    <phoneticPr fontId="1" type="noConversion"/>
  </si>
  <si>
    <t>kit kat抹茶點心</t>
    <phoneticPr fontId="1" type="noConversion"/>
  </si>
  <si>
    <t>Wakamoto(L)</t>
    <phoneticPr fontId="1" type="noConversion"/>
  </si>
  <si>
    <t>新世界</t>
    <phoneticPr fontId="1" type="noConversion"/>
  </si>
  <si>
    <t>道頓堀午餐</t>
    <phoneticPr fontId="1" type="noConversion"/>
  </si>
  <si>
    <t>道頓堀晚餐</t>
    <phoneticPr fontId="1" type="noConversion"/>
  </si>
  <si>
    <t>約莫15:00可到京都</t>
    <phoneticPr fontId="1" type="noConversion"/>
  </si>
  <si>
    <t>難波/道頓堀逛街</t>
    <phoneticPr fontId="1" type="noConversion"/>
  </si>
  <si>
    <t>心齋橋/道頓堀逛街</t>
    <phoneticPr fontId="1" type="noConversion"/>
  </si>
  <si>
    <t>薯條三兄弟</t>
    <phoneticPr fontId="1" type="noConversion"/>
  </si>
  <si>
    <t>Royce巧克力</t>
    <phoneticPr fontId="1" type="noConversion"/>
  </si>
  <si>
    <t>休足時間</t>
    <phoneticPr fontId="1" type="noConversion"/>
  </si>
  <si>
    <t>液體OK绷</t>
    <phoneticPr fontId="1" type="noConversion"/>
  </si>
  <si>
    <t>雪肌粹洗面乳</t>
    <phoneticPr fontId="1" type="noConversion"/>
  </si>
  <si>
    <r>
      <t>JR</t>
    </r>
    <r>
      <rPr>
        <sz val="12"/>
        <color theme="9"/>
        <rFont val="標楷體"/>
        <family val="4"/>
        <charset val="136"/>
      </rPr>
      <t>關西機場特快</t>
    </r>
    <r>
      <rPr>
        <sz val="12"/>
        <color theme="9"/>
        <rFont val="Calibri"/>
        <family val="2"/>
      </rPr>
      <t>HARUKA</t>
    </r>
    <r>
      <rPr>
        <sz val="12"/>
        <color theme="9"/>
        <rFont val="標楷體"/>
        <family val="4"/>
        <charset val="136"/>
      </rPr>
      <t>號（特急はるか），</t>
    </r>
    <r>
      <rPr>
        <sz val="12"/>
        <color theme="9"/>
        <rFont val="Calibri"/>
        <family val="2"/>
      </rPr>
      <t>JR West Pass</t>
    </r>
    <r>
      <rPr>
        <sz val="12"/>
        <color theme="9"/>
        <rFont val="標楷體"/>
        <family val="4"/>
        <charset val="136"/>
      </rPr>
      <t>一日劵</t>
    </r>
    <r>
      <rPr>
        <sz val="12"/>
        <color theme="9"/>
        <rFont val="Calibri"/>
        <family val="2"/>
      </rPr>
      <t>2100</t>
    </r>
    <r>
      <rPr>
        <sz val="12"/>
        <color theme="9"/>
        <rFont val="標楷體"/>
        <family val="4"/>
        <charset val="136"/>
      </rPr>
      <t>較便宜，可搭</t>
    </r>
    <r>
      <rPr>
        <sz val="12"/>
        <color theme="9"/>
        <rFont val="Calibri"/>
        <family val="2"/>
      </rPr>
      <t>car 5</t>
    </r>
    <r>
      <rPr>
        <sz val="12"/>
        <color theme="9"/>
        <rFont val="標楷體"/>
        <family val="4"/>
        <charset val="136"/>
      </rPr>
      <t>或</t>
    </r>
    <r>
      <rPr>
        <sz val="12"/>
        <color theme="9"/>
        <rFont val="Calibri"/>
        <family val="2"/>
      </rPr>
      <t>6</t>
    </r>
    <r>
      <rPr>
        <sz val="12"/>
        <color theme="9"/>
        <rFont val="標楷體"/>
        <family val="4"/>
        <charset val="136"/>
      </rPr>
      <t>的自由席</t>
    </r>
    <phoneticPr fontId="1" type="noConversion"/>
  </si>
  <si>
    <r>
      <t>JR 13:13、</t>
    </r>
    <r>
      <rPr>
        <b/>
        <sz val="12"/>
        <color theme="8"/>
        <rFont val="微軟正黑體"/>
        <family val="2"/>
        <charset val="136"/>
      </rPr>
      <t>13:43</t>
    </r>
    <r>
      <rPr>
        <sz val="12"/>
        <color theme="8"/>
        <rFont val="微軟正黑體"/>
        <family val="2"/>
        <charset val="136"/>
      </rPr>
      <t>、14:13各一班車</t>
    </r>
    <phoneticPr fontId="1" type="noConversion"/>
  </si>
  <si>
    <t>步行至新世界</t>
    <phoneticPr fontId="1" type="noConversion"/>
  </si>
  <si>
    <t>百貨逛逛→HEP FIVE 摩天輪</t>
    <phoneticPr fontId="1" type="noConversion"/>
  </si>
  <si>
    <t>梅田逛百貨</t>
    <phoneticPr fontId="1" type="noConversion"/>
  </si>
  <si>
    <t>周遊劵</t>
    <phoneticPr fontId="1" type="noConversion"/>
  </si>
  <si>
    <t>整理行李+check out+寄放行李</t>
    <phoneticPr fontId="1" type="noConversion"/>
  </si>
  <si>
    <t>烏丸御池</t>
    <phoneticPr fontId="1" type="noConversion"/>
  </si>
  <si>
    <t>二條城前</t>
    <phoneticPr fontId="1" type="noConversion"/>
  </si>
  <si>
    <r>
      <t>07:24、07:30、</t>
    </r>
    <r>
      <rPr>
        <b/>
        <sz val="12"/>
        <color theme="8"/>
        <rFont val="微軟正黑體"/>
        <family val="2"/>
        <charset val="136"/>
      </rPr>
      <t>07:34</t>
    </r>
    <r>
      <rPr>
        <sz val="12"/>
        <color theme="8"/>
        <rFont val="微軟正黑體"/>
        <family val="2"/>
        <charset val="136"/>
      </rPr>
      <t>、07:40各一班</t>
    </r>
    <phoneticPr fontId="1" type="noConversion"/>
  </si>
  <si>
    <t>班鳩</t>
    <phoneticPr fontId="1" type="noConversion"/>
  </si>
  <si>
    <t>07:30、07:35、07:40、07:45到達</t>
    <phoneticPr fontId="1" type="noConversion"/>
  </si>
  <si>
    <r>
      <t>10:31、10:36、10:34、</t>
    </r>
    <r>
      <rPr>
        <b/>
        <sz val="12"/>
        <color theme="8"/>
        <rFont val="微軟正黑體"/>
        <family val="2"/>
        <charset val="136"/>
      </rPr>
      <t>10:43</t>
    </r>
    <r>
      <rPr>
        <sz val="12"/>
        <color theme="8"/>
        <rFont val="微軟正黑體"/>
        <family val="2"/>
        <charset val="136"/>
      </rPr>
      <t>、10:49各一班</t>
    </r>
    <phoneticPr fontId="1" type="noConversion"/>
  </si>
  <si>
    <r>
      <t>10:44、10:49、10:52、</t>
    </r>
    <r>
      <rPr>
        <b/>
        <sz val="12"/>
        <color theme="1"/>
        <rFont val="微軟正黑體"/>
        <family val="2"/>
        <charset val="136"/>
      </rPr>
      <t>10:55</t>
    </r>
    <r>
      <rPr>
        <sz val="12"/>
        <color theme="1"/>
        <rFont val="微軟正黑體"/>
        <family val="2"/>
        <charset val="136"/>
      </rPr>
      <t>、11:02到達</t>
    </r>
    <phoneticPr fontId="1" type="noConversion"/>
  </si>
  <si>
    <t>買點東西在車上吃</t>
    <phoneticPr fontId="1" type="noConversion"/>
  </si>
  <si>
    <t>1320</t>
    <phoneticPr fontId="1" type="noConversion"/>
  </si>
  <si>
    <t>奈良午餐、吃點東西</t>
    <phoneticPr fontId="1" type="noConversion"/>
  </si>
  <si>
    <t>春日大社(不入)→水谷茶屋→東大寺→奈良老街→奈良公園</t>
    <phoneticPr fontId="1" type="noConversion"/>
  </si>
  <si>
    <t>Royce洋芋片</t>
    <phoneticPr fontId="1" type="noConversion"/>
  </si>
  <si>
    <t>Royce椰子巧克力餅乾</t>
    <phoneticPr fontId="1" type="noConversion"/>
  </si>
  <si>
    <t>酒</t>
    <phoneticPr fontId="1" type="noConversion"/>
  </si>
  <si>
    <t>清酒</t>
    <phoneticPr fontId="1" type="noConversion"/>
  </si>
  <si>
    <t>抹茶酒</t>
    <phoneticPr fontId="1" type="noConversion"/>
  </si>
  <si>
    <t>若需要，有時間也要在此時搞定上網租借</t>
    <phoneticPr fontId="1" type="noConversion"/>
  </si>
  <si>
    <t>BUS可搭市營5、205、101</t>
    <phoneticPr fontId="1" type="noConversion"/>
  </si>
  <si>
    <t>四條/錦市場</t>
    <phoneticPr fontId="1" type="noConversion"/>
  </si>
  <si>
    <t>伊藤久右衛門</t>
    <phoneticPr fontId="1" type="noConversion"/>
  </si>
  <si>
    <t>硬抹茶糖</t>
  </si>
  <si>
    <t>沖泡抹茶20入</t>
  </si>
  <si>
    <t>麥茶</t>
  </si>
  <si>
    <t>宇治抹茶貓舌小薄餅</t>
  </si>
  <si>
    <t>5個</t>
  </si>
  <si>
    <t>茶、點心、食品、酒，皆可5001以上免稅</t>
    <phoneticPr fontId="1" type="noConversion"/>
  </si>
  <si>
    <t>總店</t>
    <phoneticPr fontId="1" type="noConversion"/>
  </si>
  <si>
    <t>1000-1830</t>
    <phoneticPr fontId="1" type="noConversion"/>
  </si>
  <si>
    <t>平等院店</t>
    <phoneticPr fontId="1" type="noConversion"/>
  </si>
  <si>
    <t>1000-1700</t>
    <phoneticPr fontId="1" type="noConversion"/>
  </si>
  <si>
    <t>京都站前店</t>
    <phoneticPr fontId="1" type="noConversion"/>
  </si>
  <si>
    <t>1000-1830</t>
    <phoneticPr fontId="1" type="noConversion"/>
  </si>
  <si>
    <t>京菓子(北山)16入</t>
    <phoneticPr fontId="1" type="noConversion"/>
  </si>
  <si>
    <t>明珠</t>
    <phoneticPr fontId="1" type="noConversion"/>
  </si>
  <si>
    <t>抹茶/巧克力帆船小餅乾</t>
    <phoneticPr fontId="1" type="noConversion"/>
  </si>
  <si>
    <t>1000</t>
    <phoneticPr fontId="1" type="noConversion"/>
  </si>
  <si>
    <t>1430</t>
    <phoneticPr fontId="1" type="noConversion"/>
  </si>
  <si>
    <t>0725</t>
    <phoneticPr fontId="1" type="noConversion"/>
  </si>
  <si>
    <t>0655</t>
    <phoneticPr fontId="1" type="noConversion"/>
  </si>
  <si>
    <t>1.準備護照+回程機票買JR west Pass(JR綠色窗口)
2.嵯峨野觀光列車5/10 09:35發</t>
    <phoneticPr fontId="1" type="noConversion"/>
  </si>
  <si>
    <t>JR特急</t>
    <phoneticPr fontId="1" type="noConversion"/>
  </si>
  <si>
    <r>
      <t>14:31、</t>
    </r>
    <r>
      <rPr>
        <b/>
        <sz val="12"/>
        <color theme="1"/>
        <rFont val="微軟正黑體"/>
        <family val="2"/>
        <charset val="136"/>
      </rPr>
      <t>14:58</t>
    </r>
    <r>
      <rPr>
        <sz val="12"/>
        <color theme="1"/>
        <rFont val="微軟正黑體"/>
        <family val="2"/>
        <charset val="136"/>
      </rPr>
      <t>、1531到，自由席</t>
    </r>
    <phoneticPr fontId="1" type="noConversion"/>
  </si>
  <si>
    <t>中午到的班機有日航、華航&amp;長榮、韓國飛機，盡量提早下機&amp;搭電車，走快點排通關，不然會在機場耗1.5HR</t>
    <phoneticPr fontId="1" type="noConversion"/>
  </si>
  <si>
    <r>
      <t>新京極</t>
    </r>
    <r>
      <rPr>
        <sz val="10"/>
        <color theme="1"/>
        <rFont val="微軟正黑體"/>
        <family val="2"/>
        <charset val="136"/>
      </rPr>
      <t>(河原町)</t>
    </r>
    <phoneticPr fontId="1" type="noConversion"/>
  </si>
  <si>
    <t>逛錦市場→錦天滿宮→新京極&amp;寺町通→河原町</t>
    <phoneticPr fontId="1" type="noConversion"/>
  </si>
  <si>
    <t>1900</t>
    <phoneticPr fontId="1" type="noConversion"/>
  </si>
  <si>
    <t>1915</t>
    <phoneticPr fontId="1" type="noConversion"/>
  </si>
  <si>
    <t>2010</t>
    <phoneticPr fontId="1" type="noConversion"/>
  </si>
  <si>
    <t>宇治的伊藤久右衛門開到1830</t>
    <phoneticPr fontId="1" type="noConversion"/>
  </si>
  <si>
    <r>
      <t>17:10、17:31、17:53、</t>
    </r>
    <r>
      <rPr>
        <b/>
        <sz val="12"/>
        <color theme="8"/>
        <rFont val="微軟正黑體"/>
        <family val="2"/>
        <charset val="136"/>
      </rPr>
      <t>18:14</t>
    </r>
    <r>
      <rPr>
        <sz val="12"/>
        <color theme="8"/>
        <rFont val="微軟正黑體"/>
        <family val="2"/>
        <charset val="136"/>
      </rPr>
      <t>、18:33、18:55各一班</t>
    </r>
    <r>
      <rPr>
        <b/>
        <sz val="12"/>
        <color theme="8"/>
        <rFont val="微軟正黑體"/>
        <family val="2"/>
        <charset val="136"/>
      </rPr>
      <t>快速急行</t>
    </r>
    <phoneticPr fontId="1" type="noConversion"/>
  </si>
  <si>
    <t>日本橋華盛頓</t>
    <phoneticPr fontId="1" type="noConversion"/>
  </si>
  <si>
    <t>日本橋華盛頓check in+休息</t>
    <phoneticPr fontId="1" type="noConversion"/>
  </si>
  <si>
    <t>逛機場+吃東西</t>
    <phoneticPr fontId="1" type="noConversion"/>
  </si>
  <si>
    <t>約15min</t>
    <phoneticPr fontId="1" type="noConversion"/>
  </si>
  <si>
    <t>約7-8min</t>
    <phoneticPr fontId="1" type="noConversion"/>
  </si>
  <si>
    <t>約10min</t>
    <phoneticPr fontId="1" type="noConversion"/>
  </si>
  <si>
    <t>0755</t>
    <phoneticPr fontId="1" type="noConversion"/>
  </si>
  <si>
    <t>大阪市営堺筋線(K)</t>
    <phoneticPr fontId="1" type="noConversion"/>
  </si>
  <si>
    <t>M22→M16
約5分鐘1班車，行車19min</t>
    <phoneticPr fontId="1" type="noConversion"/>
  </si>
  <si>
    <t>1015</t>
    <phoneticPr fontId="1" type="noConversion"/>
  </si>
  <si>
    <t>1050</t>
    <phoneticPr fontId="1" type="noConversion"/>
  </si>
  <si>
    <t>K17→K19，M22→M23
約3分鐘1班車，行車3min</t>
    <phoneticPr fontId="1" type="noConversion"/>
  </si>
  <si>
    <t>大阪市営御堂筋線(M)</t>
    <phoneticPr fontId="1" type="noConversion"/>
  </si>
  <si>
    <t>M16→M20，S16→S17
約5分鐘1班車，行車26min</t>
    <phoneticPr fontId="1" type="noConversion"/>
  </si>
  <si>
    <t>2110</t>
    <phoneticPr fontId="1" type="noConversion"/>
  </si>
  <si>
    <t>0640</t>
    <phoneticPr fontId="1" type="noConversion"/>
  </si>
  <si>
    <t>東西本願寺晃晃</t>
    <phoneticPr fontId="1" type="noConversion"/>
  </si>
  <si>
    <t>1830</t>
    <phoneticPr fontId="1" type="noConversion"/>
  </si>
  <si>
    <t>1830</t>
    <phoneticPr fontId="1" type="noConversion"/>
  </si>
  <si>
    <t>S17→S19，JR鶴橋→大阪城公園
07:55、08:00、08:05、08:10各一班S17</t>
    <phoneticPr fontId="1" type="noConversion"/>
  </si>
  <si>
    <r>
      <t>大阪市営千日前線(S)</t>
    </r>
    <r>
      <rPr>
        <sz val="12"/>
        <color rgb="FFFF0000"/>
        <rFont val="微軟正黑體"/>
        <family val="2"/>
        <charset val="136"/>
      </rPr>
      <t>/轉/</t>
    </r>
    <r>
      <rPr>
        <sz val="12"/>
        <color theme="1"/>
        <rFont val="微軟正黑體"/>
        <family val="2"/>
        <charset val="136"/>
      </rPr>
      <t>ＪＲ大阪環状線内回；08:10、08:17、08:20、08:27到達</t>
    </r>
    <phoneticPr fontId="1" type="noConversion"/>
  </si>
  <si>
    <t>谷町四丁目</t>
    <phoneticPr fontId="1" type="noConversion"/>
  </si>
  <si>
    <t>JR大阪城公園→森ノ宮，C20→C23
行車約10min</t>
    <phoneticPr fontId="1" type="noConversion"/>
  </si>
  <si>
    <t>大阪歷史博物館</t>
    <phoneticPr fontId="1" type="noConversion"/>
  </si>
  <si>
    <t>大阪歷史博物館&lt;C23/1-B出口步行10分鐘&gt;</t>
    <phoneticPr fontId="1" type="noConversion"/>
  </si>
  <si>
    <t>大阪城公園→天守閣→西之丸庭園→豐國神社→小火車</t>
    <phoneticPr fontId="1" type="noConversion"/>
  </si>
  <si>
    <t>洗衣袋</t>
    <phoneticPr fontId="1" type="noConversion"/>
  </si>
  <si>
    <t>斑鳩一日券可於京都"市巴士案內所"購買，BUS一日劵也可在此購買</t>
    <phoneticPr fontId="1" type="noConversion"/>
  </si>
  <si>
    <t>沙龍巴士140入</t>
    <phoneticPr fontId="1" type="noConversion"/>
  </si>
  <si>
    <t>DHC藍莓60日</t>
    <phoneticPr fontId="1" type="noConversion"/>
  </si>
  <si>
    <t>三馬藥膏100g</t>
    <phoneticPr fontId="1" type="noConversion"/>
  </si>
  <si>
    <t>足貼(藥)36入</t>
    <phoneticPr fontId="1" type="noConversion"/>
  </si>
  <si>
    <t>黑豆茶</t>
    <phoneticPr fontId="1" type="noConversion"/>
  </si>
  <si>
    <t>在錦市場</t>
    <phoneticPr fontId="1" type="noConversion"/>
  </si>
  <si>
    <t>PANASONIC EH-NA96吹風機</t>
    <phoneticPr fontId="1" type="noConversion"/>
  </si>
  <si>
    <t>JR奈良線11:12、11:25、11:42 、11:55、12:12、12:25、12:42、12:55各一班</t>
    <phoneticPr fontId="1" type="noConversion"/>
  </si>
  <si>
    <t>11:36、11:46、12:02、12:16、12:36、12:46、13:06、13:16到達
記得從南出口(1號)出來</t>
    <phoneticPr fontId="1" type="noConversion"/>
  </si>
  <si>
    <t>藥妝可今天買，假日89折(SUNDRUG)
錦市場可買明信片、日本酒&amp;呼吸巧克力</t>
    <phoneticPr fontId="1" type="noConversion"/>
  </si>
  <si>
    <t>7*10伸縮版沙龍巴士16入</t>
    <phoneticPr fontId="1" type="noConversion"/>
  </si>
  <si>
    <t>1440</t>
    <phoneticPr fontId="1" type="noConversion"/>
  </si>
  <si>
    <t>1440</t>
    <phoneticPr fontId="1" type="noConversion"/>
  </si>
  <si>
    <t>回飯店領行李+到難波搭車</t>
    <phoneticPr fontId="1" type="noConversion"/>
  </si>
  <si>
    <t>1505</t>
    <phoneticPr fontId="1" type="noConversion"/>
  </si>
  <si>
    <t>1720</t>
    <phoneticPr fontId="1" type="noConversion"/>
  </si>
  <si>
    <t>大阪歷史博物館</t>
    <phoneticPr fontId="1" type="noConversion"/>
  </si>
  <si>
    <r>
      <t>ＪＲ大阪環状線外回り</t>
    </r>
    <r>
      <rPr>
        <sz val="12"/>
        <color rgb="FFFF0000"/>
        <rFont val="微軟正黑體"/>
        <family val="2"/>
        <charset val="136"/>
      </rPr>
      <t>/轉/</t>
    </r>
    <r>
      <rPr>
        <sz val="12"/>
        <color theme="1"/>
        <rFont val="微軟正黑體"/>
        <family val="2"/>
        <charset val="136"/>
      </rPr>
      <t>大阪市営中央線C)；</t>
    </r>
    <r>
      <rPr>
        <b/>
        <sz val="12"/>
        <color rgb="FF7030A0"/>
        <rFont val="微軟正黑體"/>
        <family val="2"/>
        <charset val="136"/>
      </rPr>
      <t>谷町四丁目2號出口</t>
    </r>
    <phoneticPr fontId="1" type="noConversion"/>
  </si>
  <si>
    <t>1120</t>
    <phoneticPr fontId="1" type="noConversion"/>
  </si>
  <si>
    <t>1220</t>
    <phoneticPr fontId="1" type="noConversion"/>
  </si>
  <si>
    <t>1615</t>
    <phoneticPr fontId="1" type="noConversion"/>
  </si>
  <si>
    <t>天神筋橋六丁目</t>
    <phoneticPr fontId="1" type="noConversion"/>
  </si>
  <si>
    <t xml:space="preserve">大阪市営谷町線(T)・大日行 </t>
    <phoneticPr fontId="1" type="noConversion"/>
  </si>
  <si>
    <t>T23→T18
約5分鐘1班車，行車時間約11min</t>
    <phoneticPr fontId="1" type="noConversion"/>
  </si>
  <si>
    <t>1320</t>
    <phoneticPr fontId="1" type="noConversion"/>
  </si>
  <si>
    <t>1335</t>
    <phoneticPr fontId="1" type="noConversion"/>
  </si>
  <si>
    <t>1340</t>
    <phoneticPr fontId="1" type="noConversion"/>
  </si>
  <si>
    <t>K11→K17
約3分鐘1班車，行車約12min</t>
    <phoneticPr fontId="1" type="noConversion"/>
  </si>
  <si>
    <r>
      <rPr>
        <sz val="12"/>
        <color theme="1"/>
        <rFont val="標楷體"/>
        <family val="4"/>
        <charset val="136"/>
      </rPr>
      <t>京都</t>
    </r>
    <r>
      <rPr>
        <sz val="12"/>
        <color theme="1"/>
        <rFont val="Calibri"/>
        <family val="2"/>
      </rPr>
      <t>&lt;-&gt;</t>
    </r>
    <r>
      <rPr>
        <sz val="12"/>
        <color theme="1"/>
        <rFont val="標楷體"/>
        <family val="4"/>
        <charset val="136"/>
      </rPr>
      <t>嵐山(JR馬堀)</t>
    </r>
    <phoneticPr fontId="1" type="noConversion"/>
  </si>
  <si>
    <t>0900-1730</t>
    <phoneticPr fontId="1" type="noConversion"/>
  </si>
  <si>
    <r>
      <rPr>
        <sz val="12"/>
        <color theme="0" tint="-0.34998626667073579"/>
        <rFont val="標楷體"/>
        <family val="4"/>
        <charset val="136"/>
      </rPr>
      <t>高台寺</t>
    </r>
    <phoneticPr fontId="1" type="noConversion"/>
  </si>
  <si>
    <t>春日大社</t>
    <phoneticPr fontId="1" type="noConversion"/>
  </si>
  <si>
    <t>0845-1600</t>
    <phoneticPr fontId="1" type="noConversion"/>
  </si>
  <si>
    <t>11:49、12:08、12:33、12:49、13:08到達</t>
    <phoneticPr fontId="1" type="noConversion"/>
  </si>
  <si>
    <t>近鉄奈良線
11:00、11:20、11:40、12:00、12:20，部分車次要轉車</t>
    <phoneticPr fontId="1" type="noConversion"/>
  </si>
  <si>
    <t>嵯峨</t>
    <phoneticPr fontId="1" type="noConversion"/>
  </si>
  <si>
    <t>若走路要30minu，
搭地鐵可河原町到四條轉車回京都車站</t>
    <phoneticPr fontId="1" type="noConversion"/>
  </si>
  <si>
    <r>
      <t>JR 08:00、</t>
    </r>
    <r>
      <rPr>
        <b/>
        <sz val="12"/>
        <color theme="8"/>
        <rFont val="微軟正黑體"/>
        <family val="2"/>
        <charset val="136"/>
      </rPr>
      <t>08:14</t>
    </r>
    <r>
      <rPr>
        <sz val="12"/>
        <color theme="8"/>
        <rFont val="微軟正黑體"/>
        <family val="2"/>
        <charset val="136"/>
      </rPr>
      <t>、</t>
    </r>
    <r>
      <rPr>
        <b/>
        <sz val="12"/>
        <color theme="8"/>
        <rFont val="微軟正黑體"/>
        <family val="2"/>
        <charset val="136"/>
      </rPr>
      <t>08:28</t>
    </r>
    <r>
      <rPr>
        <sz val="12"/>
        <color theme="8"/>
        <rFont val="微軟正黑體"/>
        <family val="2"/>
        <charset val="136"/>
      </rPr>
      <t>、08:56各一班</t>
    </r>
    <phoneticPr fontId="1" type="noConversion"/>
  </si>
  <si>
    <r>
      <t>08:25、</t>
    </r>
    <r>
      <rPr>
        <b/>
        <sz val="12"/>
        <color theme="1"/>
        <rFont val="微軟正黑體"/>
        <family val="2"/>
        <charset val="136"/>
      </rPr>
      <t>08:39</t>
    </r>
    <r>
      <rPr>
        <sz val="12"/>
        <color theme="1"/>
        <rFont val="微軟正黑體"/>
        <family val="2"/>
        <charset val="136"/>
      </rPr>
      <t>、</t>
    </r>
    <r>
      <rPr>
        <b/>
        <sz val="12"/>
        <color theme="1"/>
        <rFont val="微軟正黑體"/>
        <family val="2"/>
        <charset val="136"/>
      </rPr>
      <t>08:56</t>
    </r>
    <r>
      <rPr>
        <sz val="12"/>
        <color theme="1"/>
        <rFont val="微軟正黑體"/>
        <family val="2"/>
        <charset val="136"/>
      </rPr>
      <t>、09:08，山陰本線
JR 嵯峨野線/京都站在32~33月台</t>
    </r>
    <phoneticPr fontId="1" type="noConversion"/>
  </si>
  <si>
    <t>宇治茶10帖組</t>
    <phoneticPr fontId="1" type="noConversion"/>
  </si>
  <si>
    <t>入門組合，每帖2人份</t>
    <phoneticPr fontId="1" type="noConversion"/>
  </si>
  <si>
    <t>宇治山 抹茶100g</t>
    <phoneticPr fontId="1" type="noConversion"/>
  </si>
  <si>
    <t>煎茶(長壽)100g</t>
    <phoneticPr fontId="1" type="noConversion"/>
  </si>
  <si>
    <t>宇治玉露 甘露50g</t>
    <phoneticPr fontId="1" type="noConversion"/>
  </si>
  <si>
    <t>DAY 1 (5/9) Sat</t>
    <phoneticPr fontId="1" type="noConversion"/>
  </si>
  <si>
    <t>DAY 2 (5/10) Sun</t>
    <phoneticPr fontId="1" type="noConversion"/>
  </si>
  <si>
    <t>DAY 3 (5/11) Mon</t>
    <phoneticPr fontId="1" type="noConversion"/>
  </si>
  <si>
    <t>DAY 4 (5/12) Tue</t>
    <phoneticPr fontId="1" type="noConversion"/>
  </si>
  <si>
    <t>DAY 5 (5/13) Wed</t>
    <phoneticPr fontId="1" type="noConversion"/>
  </si>
  <si>
    <t>DAY 6 (5/14) Thu</t>
    <phoneticPr fontId="1" type="noConversion"/>
  </si>
  <si>
    <t>DAY 7 (5/15) Fri</t>
    <phoneticPr fontId="1" type="noConversion"/>
  </si>
  <si>
    <t>DAY 8 (5/16) Sat</t>
    <phoneticPr fontId="1" type="noConversion"/>
  </si>
  <si>
    <t>離飯店1min路程有2家24hr定食店</t>
    <phoneticPr fontId="1" type="noConversion"/>
  </si>
  <si>
    <t>日本橋6號出口</t>
    <phoneticPr fontId="1" type="noConversion"/>
  </si>
  <si>
    <t>藥妝店買休足時間</t>
    <phoneticPr fontId="1" type="noConversion"/>
  </si>
  <si>
    <t>16:50前到關西機場</t>
    <phoneticPr fontId="1" type="noConversion"/>
  </si>
  <si>
    <t>日</t>
    <phoneticPr fontId="1" type="noConversion"/>
  </si>
  <si>
    <t>Sat</t>
    <phoneticPr fontId="1" type="noConversion"/>
  </si>
  <si>
    <t>土</t>
    <phoneticPr fontId="1" type="noConversion"/>
  </si>
  <si>
    <t>Sun</t>
    <phoneticPr fontId="1" type="noConversion"/>
  </si>
  <si>
    <t>月</t>
    <phoneticPr fontId="1" type="noConversion"/>
  </si>
  <si>
    <t>Mon</t>
    <phoneticPr fontId="1" type="noConversion"/>
  </si>
  <si>
    <t>火</t>
    <phoneticPr fontId="1" type="noConversion"/>
  </si>
  <si>
    <t>Tue</t>
    <phoneticPr fontId="1" type="noConversion"/>
  </si>
  <si>
    <t>水</t>
    <phoneticPr fontId="1" type="noConversion"/>
  </si>
  <si>
    <t>Wed</t>
    <phoneticPr fontId="1" type="noConversion"/>
  </si>
  <si>
    <t>木</t>
    <phoneticPr fontId="1" type="noConversion"/>
  </si>
  <si>
    <t>Thu</t>
    <phoneticPr fontId="1" type="noConversion"/>
  </si>
  <si>
    <t>金</t>
    <phoneticPr fontId="1" type="noConversion"/>
  </si>
  <si>
    <t>Fri</t>
    <phoneticPr fontId="1" type="noConversion"/>
  </si>
  <si>
    <t>夜探花見小路、若想再逛新京極…</t>
    <phoneticPr fontId="1" type="noConversion"/>
  </si>
  <si>
    <t>1930</t>
    <phoneticPr fontId="1" type="noConversion"/>
  </si>
  <si>
    <t>八重勝炸串</t>
    <phoneticPr fontId="1" type="noConversion"/>
  </si>
  <si>
    <t>五條通→八坂通→二年坂→三年坂→清水坂→清水寺→步行回八坂通</t>
    <phoneticPr fontId="1" type="noConversion"/>
  </si>
  <si>
    <t>搭100洛、206或208</t>
    <phoneticPr fontId="1" type="noConversion"/>
  </si>
  <si>
    <t>五條坂</t>
    <phoneticPr fontId="1" type="noConversion"/>
  </si>
  <si>
    <t>D1、D2搭車，搭到五條坂或清水道，再步行</t>
    <phoneticPr fontId="1" type="noConversion"/>
  </si>
  <si>
    <t>河原町/四條</t>
    <phoneticPr fontId="1" type="noConversion"/>
  </si>
  <si>
    <t>一日卷</t>
    <phoneticPr fontId="1" type="noConversion"/>
  </si>
  <si>
    <t>1508</t>
    <phoneticPr fontId="1" type="noConversion"/>
  </si>
  <si>
    <t>1602</t>
    <phoneticPr fontId="1" type="noConversion"/>
  </si>
  <si>
    <r>
      <t>14:53、15:08、15:23、</t>
    </r>
    <r>
      <rPr>
        <b/>
        <sz val="12"/>
        <color rgb="FFFF0000"/>
        <rFont val="微軟正黑體"/>
        <family val="2"/>
        <charset val="136"/>
      </rPr>
      <t>15:38</t>
    </r>
    <r>
      <rPr>
        <sz val="12"/>
        <color theme="8"/>
        <rFont val="微軟正黑體"/>
        <family val="2"/>
        <charset val="136"/>
      </rPr>
      <t>各一班"南海線空港急行 "</t>
    </r>
    <phoneticPr fontId="1" type="noConversion"/>
  </si>
  <si>
    <t>Yogiya洗臉皂(石鹼)4入</t>
    <phoneticPr fontId="1" type="noConversion"/>
  </si>
  <si>
    <t>0819</t>
    <phoneticPr fontId="1" type="noConversion"/>
  </si>
  <si>
    <t>0820</t>
    <phoneticPr fontId="1" type="noConversion"/>
  </si>
  <si>
    <t>1020</t>
    <phoneticPr fontId="1" type="noConversion"/>
  </si>
  <si>
    <t>中書島</t>
    <phoneticPr fontId="1" type="noConversion"/>
  </si>
  <si>
    <t>地鐵/taxi</t>
    <phoneticPr fontId="1" type="noConversion"/>
  </si>
  <si>
    <t>1030</t>
    <phoneticPr fontId="1" type="noConversion"/>
  </si>
  <si>
    <t>稻荷早午餐鰻魚飯</t>
    <phoneticPr fontId="1" type="noConversion"/>
  </si>
  <si>
    <t>鰻魚飯營業時間0900-1800，很好吃</t>
    <phoneticPr fontId="1" type="noConversion"/>
  </si>
  <si>
    <t>參觀月桂冠大倉記念館</t>
    <phoneticPr fontId="1" type="noConversion"/>
  </si>
  <si>
    <t>京阪本線: 伏見稻荷→中書院</t>
    <phoneticPr fontId="1" type="noConversion"/>
  </si>
  <si>
    <t>月桂冠大倉記念館0930-1630</t>
    <phoneticPr fontId="1" type="noConversion"/>
  </si>
  <si>
    <t>1315</t>
    <phoneticPr fontId="1" type="noConversion"/>
  </si>
  <si>
    <t>宇治</t>
    <phoneticPr fontId="1" type="noConversion"/>
  </si>
  <si>
    <t>JR奈良線</t>
    <phoneticPr fontId="1" type="noConversion"/>
  </si>
  <si>
    <t>京阪本線</t>
    <phoneticPr fontId="1" type="noConversion"/>
  </si>
  <si>
    <t>1130</t>
    <phoneticPr fontId="1" type="noConversion"/>
  </si>
  <si>
    <t>1150</t>
    <phoneticPr fontId="1" type="noConversion"/>
  </si>
  <si>
    <t>1250</t>
    <phoneticPr fontId="1" type="noConversion"/>
  </si>
  <si>
    <t>1255</t>
    <phoneticPr fontId="1" type="noConversion"/>
  </si>
  <si>
    <t>12:44、12:54、13:04、13:14各一班</t>
    <phoneticPr fontId="1" type="noConversion"/>
  </si>
  <si>
    <t>12:58、13:08、13:18、13:28到達</t>
    <phoneticPr fontId="1" type="noConversion"/>
  </si>
  <si>
    <t>伏見稻荷</t>
    <phoneticPr fontId="1" type="noConversion"/>
  </si>
  <si>
    <t>11:29、11:39、11:49…
10min一班、行車15min</t>
    <phoneticPr fontId="1" type="noConversion"/>
  </si>
  <si>
    <r>
      <rPr>
        <b/>
        <sz val="12"/>
        <color theme="1"/>
        <rFont val="微軟正黑體"/>
        <family val="2"/>
        <charset val="136"/>
      </rPr>
      <t>18:48</t>
    </r>
    <r>
      <rPr>
        <sz val="12"/>
        <color theme="1"/>
        <rFont val="微軟正黑體"/>
        <family val="2"/>
        <charset val="136"/>
      </rPr>
      <t>、19:04、19:16、19:27、19:42到達</t>
    </r>
    <phoneticPr fontId="1" type="noConversion"/>
  </si>
  <si>
    <r>
      <rPr>
        <b/>
        <sz val="12"/>
        <color theme="8"/>
        <rFont val="微軟正黑體"/>
        <family val="2"/>
        <charset val="136"/>
      </rPr>
      <t>18:31</t>
    </r>
    <r>
      <rPr>
        <sz val="12"/>
        <color theme="8"/>
        <rFont val="微軟正黑體"/>
        <family val="2"/>
        <charset val="136"/>
      </rPr>
      <t>、18:33、18:45、18:59、19:16各一班</t>
    </r>
    <phoneticPr fontId="1" type="noConversion"/>
  </si>
  <si>
    <t>1859</t>
    <phoneticPr fontId="1" type="noConversion"/>
  </si>
  <si>
    <t>1927</t>
    <phoneticPr fontId="1" type="noConversion"/>
  </si>
  <si>
    <r>
      <t>15:47、16:02、16:17、</t>
    </r>
    <r>
      <rPr>
        <b/>
        <sz val="12"/>
        <color rgb="FFFF0000"/>
        <rFont val="微軟正黑體"/>
        <family val="2"/>
        <charset val="136"/>
      </rPr>
      <t>16:33</t>
    </r>
    <r>
      <rPr>
        <sz val="12"/>
        <color theme="1" tint="4.9989318521683403E-2"/>
        <rFont val="微軟正黑體"/>
        <family val="2"/>
        <charset val="136"/>
      </rPr>
      <t>到達
一定要在16:40前到關西空港</t>
    </r>
    <phoneticPr fontId="1" type="noConversion"/>
  </si>
  <si>
    <r>
      <t>JR奈良線 07:51、</t>
    </r>
    <r>
      <rPr>
        <b/>
        <sz val="12"/>
        <color theme="8"/>
        <rFont val="微軟正黑體"/>
        <family val="2"/>
        <charset val="136"/>
      </rPr>
      <t>08:14</t>
    </r>
    <r>
      <rPr>
        <sz val="12"/>
        <color theme="8"/>
        <rFont val="微軟正黑體"/>
        <family val="2"/>
        <charset val="136"/>
      </rPr>
      <t>、08:23、08:37、08:52、</t>
    </r>
    <r>
      <rPr>
        <b/>
        <sz val="12"/>
        <color theme="8"/>
        <rFont val="微軟正黑體"/>
        <family val="2"/>
        <charset val="136"/>
      </rPr>
      <t>09:08</t>
    </r>
    <r>
      <rPr>
        <sz val="12"/>
        <color theme="8"/>
        <rFont val="微軟正黑體"/>
        <family val="2"/>
        <charset val="136"/>
      </rPr>
      <t>、09:18、09:37各一班</t>
    </r>
    <phoneticPr fontId="1" type="noConversion"/>
  </si>
  <si>
    <r>
      <t>07:56、</t>
    </r>
    <r>
      <rPr>
        <b/>
        <sz val="12"/>
        <color theme="1"/>
        <rFont val="微軟正黑體"/>
        <family val="2"/>
        <charset val="136"/>
      </rPr>
      <t>08:19</t>
    </r>
    <r>
      <rPr>
        <sz val="12"/>
        <color theme="1"/>
        <rFont val="微軟正黑體"/>
        <family val="2"/>
        <charset val="136"/>
      </rPr>
      <t>、08:28、08:43、08:57、</t>
    </r>
    <r>
      <rPr>
        <b/>
        <sz val="12"/>
        <color theme="1"/>
        <rFont val="微軟正黑體"/>
        <family val="2"/>
        <charset val="136"/>
      </rPr>
      <t>09:13</t>
    </r>
    <r>
      <rPr>
        <sz val="12"/>
        <color theme="1"/>
        <rFont val="微軟正黑體"/>
        <family val="2"/>
        <charset val="136"/>
      </rPr>
      <t>、09:24、09:42到達，非班班停要注意</t>
    </r>
    <phoneticPr fontId="1" type="noConversion"/>
  </si>
  <si>
    <t>Royce巧克力椹果條</t>
    <phoneticPr fontId="1" type="noConversion"/>
  </si>
  <si>
    <r>
      <t>DHC護唇膏</t>
    </r>
    <r>
      <rPr>
        <sz val="12"/>
        <color theme="6"/>
        <rFont val="微軟正黑體"/>
        <family val="2"/>
        <charset val="136"/>
      </rPr>
      <t>(京都可買到420)</t>
    </r>
    <phoneticPr fontId="1" type="noConversion"/>
  </si>
  <si>
    <t>yipearl</t>
    <phoneticPr fontId="1" type="noConversion"/>
  </si>
  <si>
    <t>上方浮世繪館</t>
    <phoneticPr fontId="1" type="noConversion"/>
  </si>
  <si>
    <r>
      <t>可先去</t>
    </r>
    <r>
      <rPr>
        <b/>
        <sz val="12"/>
        <color theme="1"/>
        <rFont val="微軟正黑體"/>
        <family val="2"/>
        <charset val="136"/>
      </rPr>
      <t>上方浮世繪館</t>
    </r>
    <r>
      <rPr>
        <sz val="12"/>
        <color theme="1"/>
        <rFont val="微軟正黑體"/>
        <family val="2"/>
        <charset val="136"/>
      </rPr>
      <t>逛逛
逛街逛到腳斷掉+Shopping+晚餐</t>
    </r>
    <phoneticPr fontId="1" type="noConversion"/>
  </si>
  <si>
    <t>買yojiya、薯條三兄弟、Royce巧克力/榛果條/洋芋片/椰子巧克力餅乾、白色戀人</t>
    <phoneticPr fontId="1" type="noConversion"/>
  </si>
  <si>
    <t>yojiya吸油面紙</t>
    <phoneticPr fontId="1" type="noConversion"/>
  </si>
  <si>
    <t>yojiya洗顏紙皂</t>
    <phoneticPr fontId="1" type="noConversion"/>
  </si>
  <si>
    <t>肯驛國際/預約號F04049611/識別碼0057</t>
    <phoneticPr fontId="1" type="noConversion"/>
  </si>
  <si>
    <t>肯驛國際/預約號F04058989/識別碼5618</t>
    <phoneticPr fontId="1" type="noConversion"/>
  </si>
  <si>
    <t>2150</t>
    <phoneticPr fontId="1" type="noConversion"/>
  </si>
  <si>
    <t>陳姿儀/tamama0817/pttfm</t>
    <phoneticPr fontId="1" type="noConversion"/>
  </si>
  <si>
    <t>包SA1720AW25349(74)</t>
    <phoneticPr fontId="1" type="noConversion"/>
  </si>
  <si>
    <t>angelvic</t>
    <phoneticPr fontId="1" type="noConversion"/>
  </si>
  <si>
    <t>沖泡抹茶300g</t>
    <phoneticPr fontId="1" type="noConversion"/>
  </si>
</sst>
</file>

<file path=xl/styles.xml><?xml version="1.0" encoding="utf-8"?>
<styleSheet xmlns="http://schemas.openxmlformats.org/spreadsheetml/2006/main">
  <numFmts count="2">
    <numFmt numFmtId="176" formatCode="0_ "/>
    <numFmt numFmtId="177" formatCode="#,##0_ "/>
  </numFmts>
  <fonts count="58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12"/>
      <color theme="1"/>
      <name val="微軟正黑體"/>
      <family val="2"/>
      <charset val="136"/>
    </font>
    <font>
      <b/>
      <sz val="12"/>
      <color theme="1"/>
      <name val="標楷體"/>
      <family val="4"/>
      <charset val="136"/>
    </font>
    <font>
      <sz val="12"/>
      <color theme="1"/>
      <name val="標楷體"/>
      <family val="4"/>
      <charset val="136"/>
    </font>
    <font>
      <b/>
      <sz val="12"/>
      <color theme="1"/>
      <name val="Calibri"/>
      <family val="2"/>
    </font>
    <font>
      <sz val="12"/>
      <color theme="1"/>
      <name val="Calibri"/>
      <family val="2"/>
    </font>
    <font>
      <sz val="9"/>
      <color indexed="81"/>
      <name val="Tahoma"/>
      <family val="2"/>
    </font>
    <font>
      <b/>
      <sz val="9"/>
      <color indexed="81"/>
      <name val="細明體"/>
      <family val="3"/>
      <charset val="136"/>
    </font>
    <font>
      <b/>
      <sz val="12"/>
      <color theme="1"/>
      <name val="微軟正黑體"/>
      <family val="2"/>
      <charset val="136"/>
    </font>
    <font>
      <b/>
      <sz val="12"/>
      <color rgb="FF0000FF"/>
      <name val="標楷體"/>
      <family val="4"/>
      <charset val="136"/>
    </font>
    <font>
      <b/>
      <sz val="12"/>
      <color theme="0"/>
      <name val="Calibri"/>
      <family val="2"/>
    </font>
    <font>
      <u/>
      <sz val="12"/>
      <color theme="10"/>
      <name val="新細明體"/>
      <family val="2"/>
      <charset val="136"/>
      <scheme val="minor"/>
    </font>
    <font>
      <sz val="12"/>
      <color rgb="FF0000FF"/>
      <name val="微軟正黑體"/>
      <family val="2"/>
      <charset val="136"/>
    </font>
    <font>
      <sz val="12"/>
      <color theme="0" tint="-0.499984740745262"/>
      <name val="微軟正黑體"/>
      <family val="2"/>
      <charset val="136"/>
    </font>
    <font>
      <sz val="12"/>
      <color theme="8"/>
      <name val="微軟正黑體"/>
      <family val="2"/>
      <charset val="136"/>
    </font>
    <font>
      <sz val="11"/>
      <color theme="1"/>
      <name val="微軟正黑體"/>
      <family val="2"/>
      <charset val="136"/>
    </font>
    <font>
      <sz val="12"/>
      <color rgb="FFC00000"/>
      <name val="微軟正黑體"/>
      <family val="2"/>
      <charset val="136"/>
    </font>
    <font>
      <b/>
      <sz val="9"/>
      <color indexed="81"/>
      <name val="Tahoma"/>
      <family val="2"/>
    </font>
    <font>
      <sz val="12"/>
      <color theme="9" tint="-0.249977111117893"/>
      <name val="微軟正黑體"/>
      <family val="2"/>
      <charset val="136"/>
    </font>
    <font>
      <sz val="9"/>
      <color indexed="81"/>
      <name val="細明體"/>
      <family val="3"/>
      <charset val="136"/>
    </font>
    <font>
      <sz val="11.5"/>
      <color theme="1"/>
      <name val="微軟正黑體"/>
      <family val="2"/>
      <charset val="136"/>
    </font>
    <font>
      <sz val="12"/>
      <color theme="1" tint="4.9989318521683403E-2"/>
      <name val="微軟正黑體"/>
      <family val="2"/>
      <charset val="136"/>
    </font>
    <font>
      <sz val="10.5"/>
      <color theme="8"/>
      <name val="微軟正黑體"/>
      <family val="2"/>
      <charset val="136"/>
    </font>
    <font>
      <b/>
      <sz val="11.5"/>
      <color rgb="FF006600"/>
      <name val="微軟正黑體"/>
      <family val="2"/>
      <charset val="136"/>
    </font>
    <font>
      <sz val="12"/>
      <color theme="9"/>
      <name val="Calibri"/>
      <family val="2"/>
    </font>
    <font>
      <sz val="12"/>
      <color theme="9"/>
      <name val="標楷體"/>
      <family val="4"/>
      <charset val="136"/>
    </font>
    <font>
      <u/>
      <sz val="12"/>
      <color theme="10"/>
      <name val="Calibri"/>
      <family val="2"/>
    </font>
    <font>
      <b/>
      <sz val="12"/>
      <color rgb="FF0000FF"/>
      <name val="Calibri"/>
      <family val="2"/>
    </font>
    <font>
      <sz val="12"/>
      <color rgb="FF0066FF"/>
      <name val="微軟正黑體"/>
      <family val="2"/>
      <charset val="136"/>
    </font>
    <font>
      <sz val="12"/>
      <color theme="5"/>
      <name val="微軟正黑體"/>
      <family val="2"/>
      <charset val="136"/>
    </font>
    <font>
      <sz val="12"/>
      <color theme="6"/>
      <name val="微軟正黑體"/>
      <family val="2"/>
      <charset val="136"/>
    </font>
    <font>
      <sz val="10"/>
      <color theme="1"/>
      <name val="微軟正黑體"/>
      <family val="2"/>
      <charset val="136"/>
    </font>
    <font>
      <sz val="12"/>
      <color theme="1" tint="0.34998626667073579"/>
      <name val="微軟正黑體"/>
      <family val="2"/>
      <charset val="136"/>
    </font>
    <font>
      <sz val="9"/>
      <color theme="1"/>
      <name val="微軟正黑體"/>
      <family val="2"/>
      <charset val="136"/>
    </font>
    <font>
      <sz val="12"/>
      <color theme="5"/>
      <name val="Calibri"/>
      <family val="2"/>
    </font>
    <font>
      <b/>
      <sz val="12"/>
      <color theme="8"/>
      <name val="微軟正黑體"/>
      <family val="2"/>
      <charset val="136"/>
    </font>
    <font>
      <sz val="12"/>
      <color rgb="FFC00000"/>
      <name val="Calibri"/>
      <family val="2"/>
    </font>
    <font>
      <sz val="9"/>
      <color theme="8" tint="-0.499984740745262"/>
      <name val="微軟正黑體"/>
      <family val="2"/>
      <charset val="136"/>
    </font>
    <font>
      <sz val="12"/>
      <color rgb="FFFF0000"/>
      <name val="微軟正黑體"/>
      <family val="2"/>
      <charset val="136"/>
    </font>
    <font>
      <b/>
      <sz val="12"/>
      <color theme="0"/>
      <name val="微軟正黑體"/>
      <family val="2"/>
      <charset val="136"/>
    </font>
    <font>
      <b/>
      <sz val="12"/>
      <color rgb="FFFF0000"/>
      <name val="微軟正黑體"/>
      <family val="2"/>
      <charset val="136"/>
    </font>
    <font>
      <sz val="12"/>
      <color rgb="FFC00000"/>
      <name val="標楷體"/>
      <family val="4"/>
      <charset val="136"/>
    </font>
    <font>
      <sz val="12"/>
      <color theme="1" tint="4.9989318521683403E-2"/>
      <name val="Calibri"/>
      <family val="2"/>
    </font>
    <font>
      <sz val="12"/>
      <color rgb="FF0000FF"/>
      <name val="標楷體"/>
      <family val="4"/>
      <charset val="136"/>
    </font>
    <font>
      <sz val="12"/>
      <color theme="1" tint="4.9989318521683403E-2"/>
      <name val="標楷體"/>
      <family val="4"/>
      <charset val="136"/>
    </font>
    <font>
      <sz val="12"/>
      <color theme="1"/>
      <name val="新細明體"/>
      <family val="1"/>
      <charset val="136"/>
    </font>
    <font>
      <sz val="12"/>
      <color theme="7" tint="0.79998168889431442"/>
      <name val="Calibri"/>
      <family val="2"/>
    </font>
    <font>
      <b/>
      <sz val="12"/>
      <color rgb="FFFF0000"/>
      <name val="Calibri"/>
      <family val="2"/>
    </font>
    <font>
      <sz val="12"/>
      <color rgb="FFFFC000"/>
      <name val="微軟正黑體"/>
      <family val="2"/>
      <charset val="136"/>
    </font>
    <font>
      <sz val="12"/>
      <color rgb="FFFF66FF"/>
      <name val="微軟正黑體"/>
      <family val="2"/>
      <charset val="136"/>
    </font>
    <font>
      <sz val="12"/>
      <color theme="1"/>
      <name val="細明體"/>
      <family val="3"/>
      <charset val="136"/>
    </font>
    <font>
      <b/>
      <sz val="12"/>
      <color rgb="FF7030A0"/>
      <name val="微軟正黑體"/>
      <family val="2"/>
      <charset val="136"/>
    </font>
    <font>
      <sz val="12"/>
      <color theme="0" tint="-0.34998626667073579"/>
      <name val="Calibri"/>
      <family val="2"/>
    </font>
    <font>
      <sz val="12"/>
      <color theme="0" tint="-0.34998626667073579"/>
      <name val="標楷體"/>
      <family val="4"/>
      <charset val="136"/>
    </font>
    <font>
      <sz val="12"/>
      <color theme="6" tint="-0.249977111117893"/>
      <name val="微軟正黑體"/>
      <family val="2"/>
      <charset val="136"/>
    </font>
    <font>
      <sz val="12"/>
      <color theme="7"/>
      <name val="微軟正黑體"/>
      <family val="2"/>
      <charset val="136"/>
    </font>
    <font>
      <sz val="12"/>
      <color rgb="FF0070C0"/>
      <name val="微軟正黑體"/>
      <family val="2"/>
      <charset val="136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EBEBFF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59999389629810485"/>
        <bgColor indexed="64"/>
      </patternFill>
    </fill>
  </fills>
  <borders count="39">
    <border>
      <left/>
      <right/>
      <top/>
      <bottom/>
      <diagonal/>
    </border>
    <border>
      <left style="thin">
        <color theme="6" tint="-0.24994659260841701"/>
      </left>
      <right style="thin">
        <color theme="6" tint="-0.24994659260841701"/>
      </right>
      <top style="thin">
        <color theme="6" tint="-0.24994659260841701"/>
      </top>
      <bottom style="thin">
        <color theme="6" tint="-0.24994659260841701"/>
      </bottom>
      <diagonal/>
    </border>
    <border>
      <left style="thin">
        <color theme="9"/>
      </left>
      <right style="thin">
        <color theme="9"/>
      </right>
      <top style="thin">
        <color theme="9"/>
      </top>
      <bottom style="thin">
        <color theme="9"/>
      </bottom>
      <diagonal/>
    </border>
    <border>
      <left/>
      <right style="hair">
        <color theme="8"/>
      </right>
      <top/>
      <bottom/>
      <diagonal/>
    </border>
    <border>
      <left style="hair">
        <color theme="8"/>
      </left>
      <right style="hair">
        <color theme="8"/>
      </right>
      <top/>
      <bottom/>
      <diagonal/>
    </border>
    <border>
      <left style="hair">
        <color theme="8"/>
      </left>
      <right/>
      <top/>
      <bottom/>
      <diagonal/>
    </border>
    <border>
      <left/>
      <right style="hair">
        <color theme="8"/>
      </right>
      <top/>
      <bottom style="thin">
        <color auto="1"/>
      </bottom>
      <diagonal/>
    </border>
    <border>
      <left style="hair">
        <color theme="8"/>
      </left>
      <right style="hair">
        <color theme="8"/>
      </right>
      <top/>
      <bottom style="thin">
        <color auto="1"/>
      </bottom>
      <diagonal/>
    </border>
    <border>
      <left style="hair">
        <color theme="8"/>
      </left>
      <right/>
      <top/>
      <bottom style="thin">
        <color auto="1"/>
      </bottom>
      <diagonal/>
    </border>
    <border>
      <left/>
      <right style="hair">
        <color theme="8"/>
      </right>
      <top style="thin">
        <color auto="1"/>
      </top>
      <bottom/>
      <diagonal/>
    </border>
    <border>
      <left style="hair">
        <color theme="8"/>
      </left>
      <right style="hair">
        <color theme="8"/>
      </right>
      <top style="thin">
        <color auto="1"/>
      </top>
      <bottom/>
      <diagonal/>
    </border>
    <border>
      <left style="hair">
        <color theme="8"/>
      </left>
      <right/>
      <top style="thin">
        <color auto="1"/>
      </top>
      <bottom/>
      <diagonal/>
    </border>
    <border>
      <left style="hair">
        <color theme="7" tint="-0.24994659260841701"/>
      </left>
      <right style="hair">
        <color theme="7" tint="-0.24994659260841701"/>
      </right>
      <top style="hair">
        <color theme="7" tint="-0.24994659260841701"/>
      </top>
      <bottom style="hair">
        <color theme="7" tint="-0.24994659260841701"/>
      </bottom>
      <diagonal/>
    </border>
    <border>
      <left style="thin">
        <color theme="6" tint="-0.24994659260841701"/>
      </left>
      <right style="thin">
        <color theme="6" tint="-0.24994659260841701"/>
      </right>
      <top style="thin">
        <color theme="6" tint="-0.24994659260841701"/>
      </top>
      <bottom/>
      <diagonal/>
    </border>
    <border>
      <left style="thin">
        <color theme="6" tint="-0.24994659260841701"/>
      </left>
      <right style="thin">
        <color theme="6" tint="-0.24994659260841701"/>
      </right>
      <top/>
      <bottom style="thin">
        <color theme="6" tint="-0.24994659260841701"/>
      </bottom>
      <diagonal/>
    </border>
    <border>
      <left style="medium">
        <color theme="6" tint="-0.24994659260841701"/>
      </left>
      <right style="thin">
        <color theme="6" tint="-0.24994659260841701"/>
      </right>
      <top style="medium">
        <color theme="6" tint="-0.24994659260841701"/>
      </top>
      <bottom style="thin">
        <color theme="6" tint="-0.24994659260841701"/>
      </bottom>
      <diagonal/>
    </border>
    <border>
      <left style="thin">
        <color theme="6" tint="-0.24994659260841701"/>
      </left>
      <right style="thin">
        <color theme="6" tint="-0.24994659260841701"/>
      </right>
      <top style="medium">
        <color theme="6" tint="-0.24994659260841701"/>
      </top>
      <bottom style="thin">
        <color theme="6" tint="-0.24994659260841701"/>
      </bottom>
      <diagonal/>
    </border>
    <border>
      <left style="thin">
        <color theme="6" tint="-0.24994659260841701"/>
      </left>
      <right style="medium">
        <color theme="6" tint="-0.24994659260841701"/>
      </right>
      <top style="medium">
        <color theme="6" tint="-0.24994659260841701"/>
      </top>
      <bottom style="thin">
        <color theme="6" tint="-0.24994659260841701"/>
      </bottom>
      <diagonal/>
    </border>
    <border>
      <left style="medium">
        <color theme="6" tint="-0.24994659260841701"/>
      </left>
      <right style="thin">
        <color theme="6" tint="-0.24994659260841701"/>
      </right>
      <top style="thin">
        <color theme="6" tint="-0.24994659260841701"/>
      </top>
      <bottom style="thin">
        <color theme="6" tint="-0.24994659260841701"/>
      </bottom>
      <diagonal/>
    </border>
    <border>
      <left style="thin">
        <color theme="6" tint="-0.24994659260841701"/>
      </left>
      <right style="medium">
        <color theme="6" tint="-0.24994659260841701"/>
      </right>
      <top style="thin">
        <color theme="6" tint="-0.24994659260841701"/>
      </top>
      <bottom style="thin">
        <color theme="6" tint="-0.24994659260841701"/>
      </bottom>
      <diagonal/>
    </border>
    <border>
      <left style="medium">
        <color theme="6" tint="-0.24994659260841701"/>
      </left>
      <right style="thin">
        <color theme="6" tint="-0.24994659260841701"/>
      </right>
      <top style="thin">
        <color theme="6" tint="-0.24994659260841701"/>
      </top>
      <bottom/>
      <diagonal/>
    </border>
    <border>
      <left style="medium">
        <color theme="6" tint="-0.24994659260841701"/>
      </left>
      <right style="thin">
        <color theme="6" tint="-0.24994659260841701"/>
      </right>
      <top/>
      <bottom/>
      <diagonal/>
    </border>
    <border>
      <left style="medium">
        <color theme="6" tint="-0.24994659260841701"/>
      </left>
      <right style="thin">
        <color theme="6" tint="-0.24994659260841701"/>
      </right>
      <top/>
      <bottom style="thin">
        <color theme="6" tint="-0.24994659260841701"/>
      </bottom>
      <diagonal/>
    </border>
    <border>
      <left style="medium">
        <color theme="6" tint="-0.24994659260841701"/>
      </left>
      <right style="thin">
        <color theme="6" tint="-0.24994659260841701"/>
      </right>
      <top style="thin">
        <color theme="6" tint="-0.24994659260841701"/>
      </top>
      <bottom style="medium">
        <color theme="6" tint="-0.24994659260841701"/>
      </bottom>
      <diagonal/>
    </border>
    <border>
      <left style="thin">
        <color theme="6" tint="-0.24994659260841701"/>
      </left>
      <right style="thin">
        <color theme="6" tint="-0.24994659260841701"/>
      </right>
      <top style="thin">
        <color theme="6" tint="-0.24994659260841701"/>
      </top>
      <bottom style="medium">
        <color theme="6" tint="-0.24994659260841701"/>
      </bottom>
      <diagonal/>
    </border>
    <border>
      <left style="thin">
        <color theme="6" tint="-0.24994659260841701"/>
      </left>
      <right style="medium">
        <color theme="6" tint="-0.24994659260841701"/>
      </right>
      <top style="thin">
        <color theme="6" tint="-0.24994659260841701"/>
      </top>
      <bottom style="medium">
        <color theme="6" tint="-0.24994659260841701"/>
      </bottom>
      <diagonal/>
    </border>
    <border>
      <left style="medium">
        <color theme="6" tint="-0.24994659260841701"/>
      </left>
      <right style="thin">
        <color theme="6" tint="-0.24994659260841701"/>
      </right>
      <top style="medium">
        <color theme="6" tint="-0.24994659260841701"/>
      </top>
      <bottom/>
      <diagonal/>
    </border>
    <border>
      <left style="thin">
        <color theme="6" tint="-0.24994659260841701"/>
      </left>
      <right style="thin">
        <color theme="6" tint="-0.24994659260841701"/>
      </right>
      <top style="medium">
        <color theme="6" tint="-0.24994659260841701"/>
      </top>
      <bottom/>
      <diagonal/>
    </border>
    <border>
      <left style="thin">
        <color theme="6" tint="-0.24994659260841701"/>
      </left>
      <right style="medium">
        <color theme="6" tint="-0.24994659260841701"/>
      </right>
      <top style="medium">
        <color theme="6" tint="-0.24994659260841701"/>
      </top>
      <bottom/>
      <diagonal/>
    </border>
    <border>
      <left style="thin">
        <color theme="6" tint="-0.24994659260841701"/>
      </left>
      <right style="medium">
        <color theme="6" tint="-0.24994659260841701"/>
      </right>
      <top/>
      <bottom style="thin">
        <color theme="6" tint="-0.24994659260841701"/>
      </bottom>
      <diagonal/>
    </border>
    <border>
      <left style="thin">
        <color theme="6" tint="-0.24994659260841701"/>
      </left>
      <right style="medium">
        <color theme="6" tint="-0.24994659260841701"/>
      </right>
      <top style="thin">
        <color theme="6" tint="-0.24994659260841701"/>
      </top>
      <bottom/>
      <diagonal/>
    </border>
    <border>
      <left style="medium">
        <color theme="6" tint="-0.24994659260841701"/>
      </left>
      <right style="thin">
        <color theme="6" tint="-0.24994659260841701"/>
      </right>
      <top/>
      <bottom style="medium">
        <color theme="6" tint="-0.2499465926084170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auto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>
      <alignment vertical="center"/>
    </xf>
    <xf numFmtId="0" fontId="12" fillId="0" borderId="0" applyNumberFormat="0" applyFill="0" applyBorder="0" applyAlignment="0" applyProtection="0">
      <alignment vertical="center"/>
    </xf>
  </cellStyleXfs>
  <cellXfs count="198">
    <xf numFmtId="0" fontId="0" fillId="0" borderId="0" xfId="0">
      <alignment vertical="center"/>
    </xf>
    <xf numFmtId="0" fontId="2" fillId="0" borderId="0" xfId="0" applyFont="1">
      <alignment vertical="center"/>
    </xf>
    <xf numFmtId="176" fontId="2" fillId="0" borderId="2" xfId="0" applyNumberFormat="1" applyFont="1" applyBorder="1">
      <alignment vertical="center"/>
    </xf>
    <xf numFmtId="0" fontId="6" fillId="0" borderId="0" xfId="0" applyFont="1">
      <alignment vertical="center"/>
    </xf>
    <xf numFmtId="177" fontId="6" fillId="0" borderId="0" xfId="0" applyNumberFormat="1" applyFont="1">
      <alignment vertical="center"/>
    </xf>
    <xf numFmtId="177" fontId="6" fillId="2" borderId="0" xfId="0" applyNumberFormat="1" applyFont="1" applyFill="1">
      <alignment vertical="center"/>
    </xf>
    <xf numFmtId="0" fontId="5" fillId="3" borderId="0" xfId="0" applyFont="1" applyFill="1">
      <alignment vertical="center"/>
    </xf>
    <xf numFmtId="0" fontId="6" fillId="3" borderId="0" xfId="0" applyFont="1" applyFill="1">
      <alignment vertical="center"/>
    </xf>
    <xf numFmtId="49" fontId="2" fillId="0" borderId="0" xfId="0" applyNumberFormat="1" applyFont="1">
      <alignment vertical="center"/>
    </xf>
    <xf numFmtId="0" fontId="9" fillId="0" borderId="0" xfId="0" applyFont="1">
      <alignment vertical="center"/>
    </xf>
    <xf numFmtId="177" fontId="11" fillId="5" borderId="0" xfId="0" applyNumberFormat="1" applyFont="1" applyFill="1">
      <alignment vertical="center"/>
    </xf>
    <xf numFmtId="0" fontId="2" fillId="0" borderId="0" xfId="0" applyFont="1">
      <alignment vertical="center"/>
    </xf>
    <xf numFmtId="0" fontId="13" fillId="0" borderId="0" xfId="0" applyFont="1">
      <alignment vertical="center"/>
    </xf>
    <xf numFmtId="0" fontId="2" fillId="0" borderId="3" xfId="0" applyFont="1" applyBorder="1">
      <alignment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>
      <alignment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4" borderId="10" xfId="0" applyFont="1" applyFill="1" applyBorder="1">
      <alignment vertical="center"/>
    </xf>
    <xf numFmtId="0" fontId="2" fillId="4" borderId="11" xfId="0" applyFont="1" applyFill="1" applyBorder="1">
      <alignment vertical="center"/>
    </xf>
    <xf numFmtId="0" fontId="2" fillId="0" borderId="4" xfId="0" applyFont="1" applyBorder="1">
      <alignment vertical="center"/>
    </xf>
    <xf numFmtId="0" fontId="2" fillId="0" borderId="5" xfId="0" applyFont="1" applyBorder="1">
      <alignment vertical="center"/>
    </xf>
    <xf numFmtId="49" fontId="2" fillId="0" borderId="3" xfId="0" applyNumberFormat="1" applyFont="1" applyBorder="1">
      <alignment vertical="center"/>
    </xf>
    <xf numFmtId="0" fontId="2" fillId="4" borderId="4" xfId="0" applyFont="1" applyFill="1" applyBorder="1">
      <alignment vertical="center"/>
    </xf>
    <xf numFmtId="0" fontId="2" fillId="4" borderId="5" xfId="0" applyFont="1" applyFill="1" applyBorder="1">
      <alignment vertical="center"/>
    </xf>
    <xf numFmtId="0" fontId="2" fillId="0" borderId="5" xfId="0" applyFont="1" applyBorder="1">
      <alignment vertical="center"/>
    </xf>
    <xf numFmtId="0" fontId="15" fillId="0" borderId="4" xfId="0" applyFont="1" applyBorder="1">
      <alignment vertical="center"/>
    </xf>
    <xf numFmtId="0" fontId="14" fillId="0" borderId="0" xfId="0" applyFont="1">
      <alignment vertical="center"/>
    </xf>
    <xf numFmtId="0" fontId="16" fillId="0" borderId="4" xfId="0" applyFont="1" applyBorder="1">
      <alignment vertical="center"/>
    </xf>
    <xf numFmtId="0" fontId="15" fillId="0" borderId="0" xfId="0" applyFont="1">
      <alignment vertical="center"/>
    </xf>
    <xf numFmtId="0" fontId="15" fillId="0" borderId="0" xfId="0" applyFont="1" applyBorder="1">
      <alignment vertical="center"/>
    </xf>
    <xf numFmtId="0" fontId="17" fillId="0" borderId="0" xfId="0" applyFont="1">
      <alignment vertical="center"/>
    </xf>
    <xf numFmtId="0" fontId="14" fillId="0" borderId="5" xfId="0" applyFont="1" applyBorder="1">
      <alignment vertical="center"/>
    </xf>
    <xf numFmtId="0" fontId="2" fillId="0" borderId="0" xfId="0" applyFont="1">
      <alignment vertical="center"/>
    </xf>
    <xf numFmtId="0" fontId="2" fillId="0" borderId="0" xfId="0" applyFont="1">
      <alignment vertical="center"/>
    </xf>
    <xf numFmtId="0" fontId="14" fillId="0" borderId="4" xfId="0" applyFont="1" applyBorder="1">
      <alignment vertical="center"/>
    </xf>
    <xf numFmtId="0" fontId="19" fillId="0" borderId="4" xfId="0" applyFont="1" applyBorder="1">
      <alignment vertical="center"/>
    </xf>
    <xf numFmtId="0" fontId="21" fillId="0" borderId="4" xfId="0" applyFont="1" applyBorder="1">
      <alignment vertical="center"/>
    </xf>
    <xf numFmtId="0" fontId="22" fillId="4" borderId="4" xfId="0" applyFont="1" applyFill="1" applyBorder="1">
      <alignment vertical="center"/>
    </xf>
    <xf numFmtId="0" fontId="23" fillId="0" borderId="0" xfId="0" applyFont="1">
      <alignment vertical="center"/>
    </xf>
    <xf numFmtId="0" fontId="2" fillId="0" borderId="0" xfId="0" applyFont="1">
      <alignment vertical="center"/>
    </xf>
    <xf numFmtId="0" fontId="15" fillId="0" borderId="4" xfId="0" applyFont="1" applyBorder="1">
      <alignment vertical="center"/>
    </xf>
    <xf numFmtId="0" fontId="22" fillId="0" borderId="0" xfId="0" applyFont="1">
      <alignment vertical="center"/>
    </xf>
    <xf numFmtId="0" fontId="24" fillId="6" borderId="0" xfId="0" applyFont="1" applyFill="1">
      <alignment vertical="center"/>
    </xf>
    <xf numFmtId="0" fontId="25" fillId="0" borderId="0" xfId="0" applyFont="1">
      <alignment vertical="center"/>
    </xf>
    <xf numFmtId="0" fontId="27" fillId="0" borderId="0" xfId="1" applyFont="1">
      <alignment vertical="center"/>
    </xf>
    <xf numFmtId="0" fontId="28" fillId="0" borderId="0" xfId="0" applyFont="1">
      <alignment vertical="center"/>
    </xf>
    <xf numFmtId="0" fontId="15" fillId="0" borderId="4" xfId="0" applyFont="1" applyBorder="1">
      <alignment vertical="center"/>
    </xf>
    <xf numFmtId="0" fontId="31" fillId="0" borderId="4" xfId="0" applyFont="1" applyBorder="1">
      <alignment vertical="center"/>
    </xf>
    <xf numFmtId="177" fontId="2" fillId="0" borderId="0" xfId="0" applyNumberFormat="1" applyFont="1">
      <alignment vertical="center"/>
    </xf>
    <xf numFmtId="0" fontId="29" fillId="7" borderId="0" xfId="0" applyFont="1" applyFill="1">
      <alignment vertical="center"/>
    </xf>
    <xf numFmtId="0" fontId="12" fillId="7" borderId="0" xfId="1" applyFill="1">
      <alignment vertical="center"/>
    </xf>
    <xf numFmtId="0" fontId="2" fillId="7" borderId="0" xfId="0" applyFont="1" applyFill="1">
      <alignment vertical="center"/>
    </xf>
    <xf numFmtId="0" fontId="30" fillId="0" borderId="0" xfId="0" applyFont="1">
      <alignment vertical="center"/>
    </xf>
    <xf numFmtId="0" fontId="2" fillId="0" borderId="0" xfId="0" applyFont="1" applyAlignment="1">
      <alignment vertical="center" wrapText="1"/>
    </xf>
    <xf numFmtId="0" fontId="33" fillId="0" borderId="0" xfId="0" applyFont="1">
      <alignment vertical="center"/>
    </xf>
    <xf numFmtId="49" fontId="2" fillId="8" borderId="0" xfId="0" applyNumberFormat="1" applyFont="1" applyFill="1">
      <alignment vertical="center"/>
    </xf>
    <xf numFmtId="0" fontId="2" fillId="8" borderId="0" xfId="0" applyFont="1" applyFill="1">
      <alignment vertical="center"/>
    </xf>
    <xf numFmtId="0" fontId="15" fillId="8" borderId="0" xfId="0" applyFont="1" applyFill="1">
      <alignment vertical="center"/>
    </xf>
    <xf numFmtId="177" fontId="2" fillId="8" borderId="0" xfId="0" applyNumberFormat="1" applyFont="1" applyFill="1">
      <alignment vertical="center"/>
    </xf>
    <xf numFmtId="0" fontId="35" fillId="0" borderId="0" xfId="0" applyFont="1">
      <alignment vertical="center"/>
    </xf>
    <xf numFmtId="0" fontId="2" fillId="8" borderId="0" xfId="0" applyFont="1" applyFill="1" applyAlignment="1">
      <alignment vertical="center" wrapText="1"/>
    </xf>
    <xf numFmtId="0" fontId="37" fillId="0" borderId="0" xfId="0" applyFont="1">
      <alignment vertical="center"/>
    </xf>
    <xf numFmtId="0" fontId="38" fillId="0" borderId="4" xfId="0" applyFont="1" applyBorder="1">
      <alignment vertical="center"/>
    </xf>
    <xf numFmtId="0" fontId="2" fillId="4" borderId="0" xfId="0" applyFont="1" applyFill="1">
      <alignment vertical="center"/>
    </xf>
    <xf numFmtId="176" fontId="2" fillId="4" borderId="2" xfId="0" applyNumberFormat="1" applyFont="1" applyFill="1" applyBorder="1">
      <alignment vertical="center"/>
    </xf>
    <xf numFmtId="0" fontId="2" fillId="0" borderId="4" xfId="0" applyFont="1" applyBorder="1" applyAlignment="1">
      <alignment vertical="center" wrapText="1"/>
    </xf>
    <xf numFmtId="0" fontId="40" fillId="10" borderId="2" xfId="0" applyFont="1" applyFill="1" applyBorder="1" applyAlignment="1">
      <alignment horizontal="center" vertical="center"/>
    </xf>
    <xf numFmtId="49" fontId="16" fillId="4" borderId="9" xfId="0" applyNumberFormat="1" applyFont="1" applyFill="1" applyBorder="1">
      <alignment vertical="center"/>
    </xf>
    <xf numFmtId="0" fontId="16" fillId="0" borderId="3" xfId="0" applyFont="1" applyBorder="1">
      <alignment vertical="center"/>
    </xf>
    <xf numFmtId="49" fontId="16" fillId="0" borderId="3" xfId="0" applyNumberFormat="1" applyFont="1" applyBorder="1">
      <alignment vertical="center"/>
    </xf>
    <xf numFmtId="49" fontId="16" fillId="4" borderId="3" xfId="0" applyNumberFormat="1" applyFont="1" applyFill="1" applyBorder="1">
      <alignment vertical="center"/>
    </xf>
    <xf numFmtId="0" fontId="31" fillId="0" borderId="0" xfId="0" applyFont="1">
      <alignment vertical="center"/>
    </xf>
    <xf numFmtId="0" fontId="16" fillId="0" borderId="0" xfId="0" applyFont="1">
      <alignment vertical="center"/>
    </xf>
    <xf numFmtId="0" fontId="2" fillId="2" borderId="1" xfId="0" applyFont="1" applyFill="1" applyBorder="1">
      <alignment vertical="center"/>
    </xf>
    <xf numFmtId="0" fontId="6" fillId="11" borderId="12" xfId="0" applyFont="1" applyFill="1" applyBorder="1">
      <alignment vertical="center"/>
    </xf>
    <xf numFmtId="0" fontId="6" fillId="0" borderId="4" xfId="0" applyFont="1" applyBorder="1">
      <alignment vertical="center"/>
    </xf>
    <xf numFmtId="177" fontId="6" fillId="11" borderId="12" xfId="0" applyNumberFormat="1" applyFont="1" applyFill="1" applyBorder="1">
      <alignment vertical="center"/>
    </xf>
    <xf numFmtId="0" fontId="4" fillId="0" borderId="0" xfId="0" applyFont="1">
      <alignment vertical="center"/>
    </xf>
    <xf numFmtId="0" fontId="4" fillId="0" borderId="0" xfId="0" applyFont="1" applyBorder="1">
      <alignment vertical="center"/>
    </xf>
    <xf numFmtId="0" fontId="15" fillId="0" borderId="0" xfId="0" applyFont="1" applyAlignment="1">
      <alignment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vertical="center" wrapText="1"/>
    </xf>
    <xf numFmtId="0" fontId="4" fillId="0" borderId="0" xfId="0" applyFont="1">
      <alignment vertical="center"/>
    </xf>
    <xf numFmtId="0" fontId="44" fillId="0" borderId="0" xfId="0" applyFont="1">
      <alignment vertical="center"/>
    </xf>
    <xf numFmtId="177" fontId="6" fillId="0" borderId="0" xfId="0" applyNumberFormat="1" applyFont="1" applyAlignment="1">
      <alignment horizontal="left" vertical="center"/>
    </xf>
    <xf numFmtId="0" fontId="43" fillId="4" borderId="0" xfId="0" applyFont="1" applyFill="1">
      <alignment vertical="center"/>
    </xf>
    <xf numFmtId="0" fontId="45" fillId="4" borderId="0" xfId="0" applyFont="1" applyFill="1">
      <alignment vertical="center"/>
    </xf>
    <xf numFmtId="0" fontId="4" fillId="12" borderId="0" xfId="0" applyFont="1" applyFill="1">
      <alignment vertical="center"/>
    </xf>
    <xf numFmtId="20" fontId="2" fillId="0" borderId="0" xfId="0" applyNumberFormat="1" applyFont="1">
      <alignment vertical="center"/>
    </xf>
    <xf numFmtId="0" fontId="4" fillId="0" borderId="0" xfId="0" applyFont="1">
      <alignment vertical="center"/>
    </xf>
    <xf numFmtId="177" fontId="6" fillId="11" borderId="12" xfId="0" applyNumberFormat="1" applyFont="1" applyFill="1" applyBorder="1">
      <alignment vertical="center"/>
    </xf>
    <xf numFmtId="0" fontId="46" fillId="0" borderId="0" xfId="0" applyFont="1" applyAlignment="1">
      <alignment horizontal="center" vertical="center"/>
    </xf>
    <xf numFmtId="177" fontId="47" fillId="11" borderId="12" xfId="0" applyNumberFormat="1" applyFont="1" applyFill="1" applyBorder="1">
      <alignment vertical="center"/>
    </xf>
    <xf numFmtId="177" fontId="48" fillId="0" borderId="0" xfId="0" applyNumberFormat="1" applyFont="1">
      <alignment vertical="center"/>
    </xf>
    <xf numFmtId="177" fontId="28" fillId="0" borderId="0" xfId="0" applyNumberFormat="1" applyFont="1">
      <alignment vertical="center"/>
    </xf>
    <xf numFmtId="177" fontId="49" fillId="0" borderId="0" xfId="0" applyNumberFormat="1" applyFont="1">
      <alignment vertical="center"/>
    </xf>
    <xf numFmtId="177" fontId="50" fillId="0" borderId="0" xfId="0" applyNumberFormat="1" applyFont="1">
      <alignment vertical="center"/>
    </xf>
    <xf numFmtId="0" fontId="2" fillId="0" borderId="0" xfId="0" applyFont="1" applyAlignment="1">
      <alignment vertical="center" wrapText="1"/>
    </xf>
    <xf numFmtId="0" fontId="41" fillId="0" borderId="0" xfId="0" applyFont="1">
      <alignment vertical="center"/>
    </xf>
    <xf numFmtId="0" fontId="2" fillId="0" borderId="0" xfId="0" applyFont="1" applyAlignment="1">
      <alignment vertical="center" wrapText="1"/>
    </xf>
    <xf numFmtId="0" fontId="2" fillId="2" borderId="0" xfId="0" applyFont="1" applyFill="1">
      <alignment vertical="center"/>
    </xf>
    <xf numFmtId="0" fontId="2" fillId="0" borderId="1" xfId="0" applyFont="1" applyBorder="1">
      <alignment vertical="center"/>
    </xf>
    <xf numFmtId="0" fontId="2" fillId="0" borderId="13" xfId="0" applyFont="1" applyBorder="1">
      <alignment vertical="center"/>
    </xf>
    <xf numFmtId="0" fontId="2" fillId="0" borderId="14" xfId="0" applyFont="1" applyBorder="1">
      <alignment vertical="center"/>
    </xf>
    <xf numFmtId="0" fontId="2" fillId="0" borderId="0" xfId="0" applyFont="1" applyAlignment="1">
      <alignment vertical="center" wrapText="1"/>
    </xf>
    <xf numFmtId="0" fontId="51" fillId="0" borderId="0" xfId="0" applyFont="1">
      <alignment vertical="center"/>
    </xf>
    <xf numFmtId="0" fontId="2" fillId="0" borderId="1" xfId="0" applyFont="1" applyFill="1" applyBorder="1">
      <alignment vertical="center"/>
    </xf>
    <xf numFmtId="176" fontId="2" fillId="0" borderId="19" xfId="0" applyNumberFormat="1" applyFont="1" applyBorder="1">
      <alignment vertical="center"/>
    </xf>
    <xf numFmtId="0" fontId="2" fillId="0" borderId="24" xfId="0" applyFont="1" applyBorder="1">
      <alignment vertical="center"/>
    </xf>
    <xf numFmtId="176" fontId="2" fillId="0" borderId="25" xfId="0" applyNumberFormat="1" applyFont="1" applyBorder="1">
      <alignment vertical="center"/>
    </xf>
    <xf numFmtId="0" fontId="2" fillId="9" borderId="26" xfId="0" applyFont="1" applyFill="1" applyBorder="1">
      <alignment vertical="center"/>
    </xf>
    <xf numFmtId="0" fontId="2" fillId="9" borderId="27" xfId="0" applyFont="1" applyFill="1" applyBorder="1" applyAlignment="1">
      <alignment horizontal="center" vertical="center"/>
    </xf>
    <xf numFmtId="0" fontId="2" fillId="9" borderId="28" xfId="0" applyFont="1" applyFill="1" applyBorder="1" applyAlignment="1">
      <alignment horizontal="center" vertical="center"/>
    </xf>
    <xf numFmtId="176" fontId="2" fillId="0" borderId="29" xfId="0" applyNumberFormat="1" applyFont="1" applyBorder="1">
      <alignment vertical="center"/>
    </xf>
    <xf numFmtId="0" fontId="2" fillId="4" borderId="16" xfId="0" applyFont="1" applyFill="1" applyBorder="1">
      <alignment vertical="center"/>
    </xf>
    <xf numFmtId="176" fontId="2" fillId="4" borderId="17" xfId="0" applyNumberFormat="1" applyFont="1" applyFill="1" applyBorder="1">
      <alignment vertical="center"/>
    </xf>
    <xf numFmtId="0" fontId="2" fillId="4" borderId="13" xfId="0" applyFont="1" applyFill="1" applyBorder="1">
      <alignment vertical="center"/>
    </xf>
    <xf numFmtId="176" fontId="2" fillId="4" borderId="30" xfId="0" applyNumberFormat="1" applyFont="1" applyFill="1" applyBorder="1">
      <alignment vertical="center"/>
    </xf>
    <xf numFmtId="0" fontId="2" fillId="0" borderId="16" xfId="0" applyFont="1" applyBorder="1">
      <alignment vertical="center"/>
    </xf>
    <xf numFmtId="176" fontId="2" fillId="0" borderId="17" xfId="0" applyNumberFormat="1" applyFont="1" applyBorder="1">
      <alignment vertical="center"/>
    </xf>
    <xf numFmtId="176" fontId="2" fillId="0" borderId="30" xfId="0" applyNumberFormat="1" applyFont="1" applyBorder="1">
      <alignment vertical="center"/>
    </xf>
    <xf numFmtId="0" fontId="2" fillId="0" borderId="16" xfId="0" applyFont="1" applyFill="1" applyBorder="1">
      <alignment vertical="center"/>
    </xf>
    <xf numFmtId="0" fontId="36" fillId="0" borderId="0" xfId="0" applyFont="1" applyAlignment="1">
      <alignment vertical="center" wrapText="1"/>
    </xf>
    <xf numFmtId="0" fontId="22" fillId="0" borderId="0" xfId="0" applyFont="1" applyAlignment="1">
      <alignment vertical="center" wrapText="1"/>
    </xf>
    <xf numFmtId="0" fontId="22" fillId="0" borderId="0" xfId="0" applyFont="1" applyFill="1" applyAlignment="1">
      <alignment vertical="center" wrapText="1"/>
    </xf>
    <xf numFmtId="0" fontId="53" fillId="0" borderId="0" xfId="0" applyFont="1">
      <alignment vertical="center"/>
    </xf>
    <xf numFmtId="177" fontId="53" fillId="0" borderId="0" xfId="0" applyNumberFormat="1" applyFont="1">
      <alignment vertical="center"/>
    </xf>
    <xf numFmtId="0" fontId="45" fillId="0" borderId="0" xfId="0" applyFont="1" applyBorder="1">
      <alignment vertical="center"/>
    </xf>
    <xf numFmtId="0" fontId="43" fillId="0" borderId="0" xfId="0" applyFont="1">
      <alignment vertical="center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vertical="center" wrapText="1"/>
    </xf>
    <xf numFmtId="0" fontId="55" fillId="0" borderId="0" xfId="0" applyFont="1">
      <alignment vertical="center"/>
    </xf>
    <xf numFmtId="0" fontId="55" fillId="0" borderId="4" xfId="0" applyFont="1" applyBorder="1">
      <alignment vertical="center"/>
    </xf>
    <xf numFmtId="0" fontId="2" fillId="0" borderId="32" xfId="0" applyFont="1" applyBorder="1">
      <alignment vertical="center"/>
    </xf>
    <xf numFmtId="0" fontId="2" fillId="0" borderId="32" xfId="0" applyFont="1" applyBorder="1" applyAlignment="1">
      <alignment horizontal="center" vertical="center"/>
    </xf>
    <xf numFmtId="0" fontId="2" fillId="0" borderId="33" xfId="0" applyFont="1" applyBorder="1">
      <alignment vertical="center"/>
    </xf>
    <xf numFmtId="0" fontId="2" fillId="0" borderId="33" xfId="0" applyFont="1" applyBorder="1" applyAlignment="1">
      <alignment horizontal="center" vertical="center"/>
    </xf>
    <xf numFmtId="0" fontId="2" fillId="0" borderId="34" xfId="0" applyFont="1" applyBorder="1">
      <alignment vertical="center"/>
    </xf>
    <xf numFmtId="0" fontId="2" fillId="0" borderId="34" xfId="0" applyFont="1" applyBorder="1" applyAlignment="1">
      <alignment horizontal="center" vertical="center"/>
    </xf>
    <xf numFmtId="49" fontId="16" fillId="4" borderId="35" xfId="0" applyNumberFormat="1" applyFont="1" applyFill="1" applyBorder="1">
      <alignment vertical="center"/>
    </xf>
    <xf numFmtId="0" fontId="2" fillId="4" borderId="35" xfId="0" applyFont="1" applyFill="1" applyBorder="1">
      <alignment vertical="center"/>
    </xf>
    <xf numFmtId="0" fontId="16" fillId="0" borderId="33" xfId="0" applyFont="1" applyBorder="1">
      <alignment vertical="center"/>
    </xf>
    <xf numFmtId="0" fontId="15" fillId="0" borderId="33" xfId="0" applyFont="1" applyBorder="1">
      <alignment vertical="center"/>
    </xf>
    <xf numFmtId="0" fontId="14" fillId="0" borderId="33" xfId="0" applyFont="1" applyBorder="1">
      <alignment vertical="center"/>
    </xf>
    <xf numFmtId="49" fontId="16" fillId="0" borderId="33" xfId="0" applyNumberFormat="1" applyFont="1" applyBorder="1">
      <alignment vertical="center"/>
    </xf>
    <xf numFmtId="0" fontId="22" fillId="0" borderId="33" xfId="0" applyFont="1" applyBorder="1">
      <alignment vertical="center"/>
    </xf>
    <xf numFmtId="0" fontId="19" fillId="0" borderId="33" xfId="0" applyFont="1" applyBorder="1">
      <alignment vertical="center"/>
    </xf>
    <xf numFmtId="49" fontId="16" fillId="4" borderId="33" xfId="0" applyNumberFormat="1" applyFont="1" applyFill="1" applyBorder="1">
      <alignment vertical="center"/>
    </xf>
    <xf numFmtId="0" fontId="22" fillId="4" borderId="33" xfId="0" applyFont="1" applyFill="1" applyBorder="1">
      <alignment vertical="center"/>
    </xf>
    <xf numFmtId="0" fontId="2" fillId="4" borderId="33" xfId="0" applyFont="1" applyFill="1" applyBorder="1">
      <alignment vertical="center"/>
    </xf>
    <xf numFmtId="0" fontId="24" fillId="6" borderId="33" xfId="0" applyFont="1" applyFill="1" applyBorder="1">
      <alignment vertical="center"/>
    </xf>
    <xf numFmtId="0" fontId="23" fillId="0" borderId="33" xfId="0" applyFont="1" applyBorder="1">
      <alignment vertical="center"/>
    </xf>
    <xf numFmtId="0" fontId="17" fillId="0" borderId="33" xfId="0" applyFont="1" applyBorder="1">
      <alignment vertical="center"/>
    </xf>
    <xf numFmtId="49" fontId="2" fillId="0" borderId="33" xfId="0" applyNumberFormat="1" applyFont="1" applyBorder="1">
      <alignment vertical="center"/>
    </xf>
    <xf numFmtId="0" fontId="21" fillId="0" borderId="33" xfId="0" applyFont="1" applyBorder="1">
      <alignment vertical="center"/>
    </xf>
    <xf numFmtId="49" fontId="2" fillId="0" borderId="36" xfId="0" applyNumberFormat="1" applyFont="1" applyBorder="1">
      <alignment vertical="center"/>
    </xf>
    <xf numFmtId="0" fontId="2" fillId="0" borderId="36" xfId="0" applyFont="1" applyBorder="1">
      <alignment vertical="center"/>
    </xf>
    <xf numFmtId="0" fontId="9" fillId="11" borderId="0" xfId="0" applyFont="1" applyFill="1">
      <alignment vertical="center"/>
    </xf>
    <xf numFmtId="49" fontId="9" fillId="11" borderId="0" xfId="0" applyNumberFormat="1" applyFont="1" applyFill="1">
      <alignment vertical="center"/>
    </xf>
    <xf numFmtId="177" fontId="9" fillId="11" borderId="0" xfId="0" applyNumberFormat="1" applyFont="1" applyFill="1">
      <alignment vertical="center"/>
    </xf>
    <xf numFmtId="0" fontId="2" fillId="0" borderId="37" xfId="0" applyFont="1" applyBorder="1">
      <alignment vertical="center"/>
    </xf>
    <xf numFmtId="49" fontId="2" fillId="0" borderId="37" xfId="0" applyNumberFormat="1" applyFont="1" applyBorder="1">
      <alignment vertical="center"/>
    </xf>
    <xf numFmtId="177" fontId="2" fillId="0" borderId="37" xfId="0" applyNumberFormat="1" applyFont="1" applyBorder="1">
      <alignment vertical="center"/>
    </xf>
    <xf numFmtId="0" fontId="2" fillId="0" borderId="38" xfId="0" applyFont="1" applyBorder="1">
      <alignment vertical="center"/>
    </xf>
    <xf numFmtId="49" fontId="2" fillId="0" borderId="38" xfId="0" applyNumberFormat="1" applyFont="1" applyBorder="1">
      <alignment vertical="center"/>
    </xf>
    <xf numFmtId="177" fontId="2" fillId="0" borderId="38" xfId="0" applyNumberFormat="1" applyFont="1" applyBorder="1">
      <alignment vertical="center"/>
    </xf>
    <xf numFmtId="49" fontId="2" fillId="0" borderId="0" xfId="0" applyNumberFormat="1" applyFont="1" applyFill="1">
      <alignment vertical="center"/>
    </xf>
    <xf numFmtId="0" fontId="2" fillId="0" borderId="0" xfId="0" applyFont="1" applyFill="1">
      <alignment vertical="center"/>
    </xf>
    <xf numFmtId="177" fontId="2" fillId="0" borderId="0" xfId="0" applyNumberFormat="1" applyFont="1" applyFill="1">
      <alignment vertical="center"/>
    </xf>
    <xf numFmtId="177" fontId="56" fillId="0" borderId="0" xfId="0" applyNumberFormat="1" applyFont="1">
      <alignment vertical="center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vertical="center" wrapText="1"/>
    </xf>
    <xf numFmtId="0" fontId="15" fillId="8" borderId="0" xfId="0" applyFont="1" applyFill="1" applyAlignment="1">
      <alignment vertical="center" wrapText="1"/>
    </xf>
    <xf numFmtId="0" fontId="2" fillId="0" borderId="15" xfId="0" applyFont="1" applyBorder="1">
      <alignment vertical="center"/>
    </xf>
    <xf numFmtId="0" fontId="2" fillId="0" borderId="18" xfId="0" applyFont="1" applyBorder="1">
      <alignment vertical="center"/>
    </xf>
    <xf numFmtId="0" fontId="2" fillId="0" borderId="20" xfId="0" applyFont="1" applyBorder="1">
      <alignment vertical="center"/>
    </xf>
    <xf numFmtId="0" fontId="2" fillId="0" borderId="23" xfId="0" applyFont="1" applyBorder="1">
      <alignment vertical="center"/>
    </xf>
    <xf numFmtId="0" fontId="2" fillId="0" borderId="22" xfId="0" applyFont="1" applyBorder="1">
      <alignment vertical="center"/>
    </xf>
    <xf numFmtId="0" fontId="2" fillId="0" borderId="21" xfId="0" applyFont="1" applyBorder="1">
      <alignment vertical="center"/>
    </xf>
    <xf numFmtId="0" fontId="2" fillId="0" borderId="26" xfId="0" applyFont="1" applyBorder="1">
      <alignment vertical="center"/>
    </xf>
    <xf numFmtId="0" fontId="2" fillId="0" borderId="31" xfId="0" applyFont="1" applyBorder="1">
      <alignment vertical="center"/>
    </xf>
    <xf numFmtId="0" fontId="2" fillId="0" borderId="21" xfId="0" applyFont="1" applyBorder="1" applyAlignment="1">
      <alignment vertical="center" wrapText="1"/>
    </xf>
    <xf numFmtId="177" fontId="6" fillId="11" borderId="12" xfId="0" applyNumberFormat="1" applyFont="1" applyFill="1" applyBorder="1">
      <alignment vertical="center"/>
    </xf>
    <xf numFmtId="0" fontId="4" fillId="0" borderId="0" xfId="0" applyFont="1">
      <alignment vertical="center"/>
    </xf>
    <xf numFmtId="0" fontId="15" fillId="0" borderId="5" xfId="0" applyFont="1" applyBorder="1" applyAlignment="1">
      <alignment vertical="center" wrapText="1"/>
    </xf>
    <xf numFmtId="0" fontId="15" fillId="0" borderId="5" xfId="0" applyFont="1" applyBorder="1">
      <alignment vertical="center"/>
    </xf>
    <xf numFmtId="0" fontId="15" fillId="0" borderId="4" xfId="0" applyFont="1" applyBorder="1" applyAlignment="1">
      <alignment vertical="center" wrapText="1"/>
    </xf>
    <xf numFmtId="0" fontId="15" fillId="0" borderId="4" xfId="0" applyFont="1" applyBorder="1">
      <alignment vertical="center"/>
    </xf>
    <xf numFmtId="0" fontId="15" fillId="0" borderId="33" xfId="0" applyFont="1" applyBorder="1" applyAlignment="1">
      <alignment vertical="center" wrapText="1"/>
    </xf>
    <xf numFmtId="0" fontId="15" fillId="0" borderId="33" xfId="0" applyFont="1" applyBorder="1">
      <alignment vertical="center"/>
    </xf>
    <xf numFmtId="0" fontId="15" fillId="0" borderId="36" xfId="0" applyFont="1" applyBorder="1">
      <alignment vertical="center"/>
    </xf>
    <xf numFmtId="0" fontId="2" fillId="0" borderId="0" xfId="0" applyFont="1" applyAlignment="1">
      <alignment vertical="center" wrapText="1"/>
    </xf>
    <xf numFmtId="0" fontId="57" fillId="0" borderId="24" xfId="0" applyFont="1" applyBorder="1">
      <alignment vertical="center"/>
    </xf>
    <xf numFmtId="176" fontId="57" fillId="0" borderId="25" xfId="0" applyNumberFormat="1" applyFont="1" applyBorder="1">
      <alignment vertical="center"/>
    </xf>
    <xf numFmtId="0" fontId="57" fillId="0" borderId="0" xfId="0" applyFont="1">
      <alignment vertical="center"/>
    </xf>
    <xf numFmtId="176" fontId="57" fillId="0" borderId="2" xfId="0" applyNumberFormat="1" applyFont="1" applyBorder="1">
      <alignment vertical="center"/>
    </xf>
  </cellXfs>
  <cellStyles count="2">
    <cellStyle name="一般" xfId="0" builtinId="0"/>
    <cellStyle name="超連結" xfId="1" builtinId="8"/>
  </cellStyles>
  <dxfs count="0"/>
  <tableStyles count="0" defaultTableStyle="TableStyleMedium2" defaultPivotStyle="PivotStyleLight16"/>
  <colors>
    <mruColors>
      <color rgb="FFFF66FF"/>
      <color rgb="FF0000FF"/>
      <color rgb="FFFFFFCC"/>
      <color rgb="FFEBEBFF"/>
      <color rgb="FF0066FF"/>
      <color rgb="FF0066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16564</xdr:colOff>
      <xdr:row>5</xdr:row>
      <xdr:rowOff>173936</xdr:rowOff>
    </xdr:from>
    <xdr:to>
      <xdr:col>13</xdr:col>
      <xdr:colOff>151011</xdr:colOff>
      <xdr:row>24</xdr:row>
      <xdr:rowOff>24849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14869" t="11399" r="53358" b="22081"/>
        <a:stretch>
          <a:fillRect/>
        </a:stretch>
      </xdr:blipFill>
      <xdr:spPr bwMode="auto">
        <a:xfrm>
          <a:off x="6518412" y="1258958"/>
          <a:ext cx="3256991" cy="37851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104775</xdr:colOff>
      <xdr:row>41</xdr:row>
      <xdr:rowOff>66675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33854" t="10741" r="35573" b="5093"/>
        <a:stretch>
          <a:fillRect/>
        </a:stretch>
      </xdr:blipFill>
      <xdr:spPr bwMode="auto">
        <a:xfrm>
          <a:off x="0" y="0"/>
          <a:ext cx="5591175" cy="865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219075</xdr:colOff>
      <xdr:row>40</xdr:row>
      <xdr:rowOff>171450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11191875" cy="855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41</xdr:row>
      <xdr:rowOff>89647</xdr:rowOff>
    </xdr:from>
    <xdr:to>
      <xdr:col>12</xdr:col>
      <xdr:colOff>571500</xdr:colOff>
      <xdr:row>79</xdr:row>
      <xdr:rowOff>89647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 l="14999" t="11150" r="36870" b="11440"/>
        <a:stretch>
          <a:fillRect/>
        </a:stretch>
      </xdr:blipFill>
      <xdr:spPr bwMode="auto">
        <a:xfrm>
          <a:off x="0" y="8819029"/>
          <a:ext cx="8774206" cy="80906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367393</xdr:colOff>
      <xdr:row>43</xdr:row>
      <xdr:rowOff>54429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9624" t="7659" r="5849" b="4216"/>
        <a:stretch>
          <a:fillRect/>
        </a:stretch>
      </xdr:blipFill>
      <xdr:spPr bwMode="auto">
        <a:xfrm>
          <a:off x="0" y="0"/>
          <a:ext cx="15335250" cy="88310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42</xdr:row>
      <xdr:rowOff>0</xdr:rowOff>
    </xdr:from>
    <xdr:to>
      <xdr:col>16</xdr:col>
      <xdr:colOff>638175</xdr:colOff>
      <xdr:row>76</xdr:row>
      <xdr:rowOff>47626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11610975" cy="7172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12</xdr:col>
      <xdr:colOff>638175</xdr:colOff>
      <xdr:row>116</xdr:row>
      <xdr:rowOff>200025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0" y="7334250"/>
          <a:ext cx="8867775" cy="837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117</xdr:row>
      <xdr:rowOff>27214</xdr:rowOff>
    </xdr:from>
    <xdr:to>
      <xdr:col>15</xdr:col>
      <xdr:colOff>421821</xdr:colOff>
      <xdr:row>152</xdr:row>
      <xdr:rowOff>81641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7649" t="10592" r="33788" b="17572"/>
        <a:stretch>
          <a:fillRect/>
        </a:stretch>
      </xdr:blipFill>
      <xdr:spPr bwMode="auto">
        <a:xfrm>
          <a:off x="0" y="15335250"/>
          <a:ext cx="10627178" cy="719817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107620</xdr:colOff>
      <xdr:row>41</xdr:row>
      <xdr:rowOff>194212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 l="8998" t="9913" r="37987" b="4671"/>
        <a:stretch>
          <a:fillRect/>
        </a:stretch>
      </xdr:blipFill>
      <xdr:spPr bwMode="auto">
        <a:xfrm>
          <a:off x="0" y="0"/>
          <a:ext cx="9805802" cy="871475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34636</xdr:colOff>
      <xdr:row>0</xdr:row>
      <xdr:rowOff>0</xdr:rowOff>
    </xdr:from>
    <xdr:to>
      <xdr:col>28</xdr:col>
      <xdr:colOff>470064</xdr:colOff>
      <xdr:row>26</xdr:row>
      <xdr:rowOff>139782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 l="7723" t="16839" r="33638" b="28843"/>
        <a:stretch>
          <a:fillRect/>
        </a:stretch>
      </xdr:blipFill>
      <xdr:spPr bwMode="auto">
        <a:xfrm>
          <a:off x="9040091" y="0"/>
          <a:ext cx="10826337" cy="55430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85725</xdr:colOff>
      <xdr:row>43</xdr:row>
      <xdr:rowOff>28575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7629525" cy="9039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14</xdr:col>
      <xdr:colOff>142875</xdr:colOff>
      <xdr:row>76</xdr:row>
      <xdr:rowOff>161925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0" y="9220200"/>
          <a:ext cx="9382125" cy="6867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26</xdr:col>
      <xdr:colOff>314325</xdr:colOff>
      <xdr:row>33</xdr:row>
      <xdr:rowOff>95250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867650" y="0"/>
          <a:ext cx="9915525" cy="7010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34</xdr:row>
      <xdr:rowOff>0</xdr:rowOff>
    </xdr:from>
    <xdr:to>
      <xdr:col>21</xdr:col>
      <xdr:colOff>171450</xdr:colOff>
      <xdr:row>49</xdr:row>
      <xdr:rowOff>142875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9239250" y="7124700"/>
          <a:ext cx="4972050" cy="3286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209550</xdr:colOff>
      <xdr:row>32</xdr:row>
      <xdr:rowOff>180975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17552" t="21667" r="40052" b="11389"/>
        <a:stretch>
          <a:fillRect/>
        </a:stretch>
      </xdr:blipFill>
      <xdr:spPr bwMode="auto">
        <a:xfrm>
          <a:off x="0" y="0"/>
          <a:ext cx="7753350" cy="6886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400050</xdr:colOff>
      <xdr:row>29</xdr:row>
      <xdr:rowOff>142875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5886450" cy="6219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333375</xdr:colOff>
      <xdr:row>42</xdr:row>
      <xdr:rowOff>66675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9248775" cy="8867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42</xdr:row>
      <xdr:rowOff>163285</xdr:rowOff>
    </xdr:from>
    <xdr:to>
      <xdr:col>6</xdr:col>
      <xdr:colOff>381000</xdr:colOff>
      <xdr:row>76</xdr:row>
      <xdr:rowOff>81642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 l="14547" t="15345" r="60858" b="16214"/>
        <a:stretch>
          <a:fillRect/>
        </a:stretch>
      </xdr:blipFill>
      <xdr:spPr bwMode="auto">
        <a:xfrm>
          <a:off x="0" y="8735785"/>
          <a:ext cx="4463143" cy="685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122464</xdr:colOff>
      <xdr:row>41</xdr:row>
      <xdr:rowOff>136071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18446" t="11271" r="39637" b="3857"/>
        <a:stretch>
          <a:fillRect/>
        </a:stretch>
      </xdr:blipFill>
      <xdr:spPr bwMode="auto">
        <a:xfrm>
          <a:off x="0" y="0"/>
          <a:ext cx="7606393" cy="85044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://roasterpig.blogspot.tw/2012/07/kyoto-temple-ticket.html" TargetMode="Externa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://kyoto.tripuzzle.net/lab/time.php" TargetMode="External"/><Relationship Id="rId4" Type="http://schemas.openxmlformats.org/officeDocument/2006/relationships/comments" Target="../comments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L60"/>
  <sheetViews>
    <sheetView tabSelected="1" zoomScale="130" zoomScaleNormal="130" workbookViewId="0">
      <selection activeCell="H18" sqref="H18"/>
    </sheetView>
  </sheetViews>
  <sheetFormatPr defaultRowHeight="15.75"/>
  <cols>
    <col min="1" max="1" width="5.875" style="41" customWidth="1"/>
    <col min="2" max="2" width="28.875" style="1" customWidth="1"/>
    <col min="3" max="3" width="5.5" style="1" bestFit="1" customWidth="1"/>
    <col min="4" max="5" width="9" style="1"/>
    <col min="6" max="6" width="2" style="1" customWidth="1"/>
    <col min="7" max="7" width="7.25" style="1" customWidth="1"/>
    <col min="8" max="8" width="26.625" style="1" customWidth="1"/>
    <col min="9" max="10" width="6" style="1" customWidth="1"/>
    <col min="11" max="11" width="11" style="1" customWidth="1"/>
    <col min="12" max="16384" width="9" style="1"/>
  </cols>
  <sheetData>
    <row r="1" spans="1:10" ht="20.25" customHeight="1" thickBot="1">
      <c r="A1" s="112" t="s">
        <v>219</v>
      </c>
      <c r="B1" s="113" t="s">
        <v>3</v>
      </c>
      <c r="C1" s="113" t="s">
        <v>1</v>
      </c>
      <c r="D1" s="113" t="s">
        <v>0</v>
      </c>
      <c r="E1" s="114" t="s">
        <v>2</v>
      </c>
      <c r="G1" s="68" t="s">
        <v>332</v>
      </c>
      <c r="I1" s="1" t="s">
        <v>443</v>
      </c>
      <c r="J1" s="1" t="s">
        <v>444</v>
      </c>
    </row>
    <row r="2" spans="1:10" s="41" customFormat="1" ht="16.5" customHeight="1">
      <c r="A2" s="175" t="s">
        <v>212</v>
      </c>
      <c r="B2" s="116" t="s">
        <v>459</v>
      </c>
      <c r="C2" s="116">
        <v>6</v>
      </c>
      <c r="D2" s="116">
        <v>800</v>
      </c>
      <c r="E2" s="117">
        <f t="shared" ref="E2:E10" si="0">C2*D2*0.28</f>
        <v>1344.0000000000002</v>
      </c>
      <c r="F2" s="65"/>
      <c r="G2" s="66">
        <v>300</v>
      </c>
      <c r="H2" s="41" t="s">
        <v>673</v>
      </c>
    </row>
    <row r="3" spans="1:10" s="41" customFormat="1" ht="16.5" customHeight="1">
      <c r="A3" s="176"/>
      <c r="B3" s="103" t="s">
        <v>460</v>
      </c>
      <c r="C3" s="103">
        <v>2</v>
      </c>
      <c r="D3" s="103">
        <v>660</v>
      </c>
      <c r="E3" s="109">
        <f t="shared" si="0"/>
        <v>369.6</v>
      </c>
      <c r="G3" s="2">
        <v>255</v>
      </c>
      <c r="I3" s="93" t="s">
        <v>445</v>
      </c>
      <c r="J3" s="93" t="s">
        <v>445</v>
      </c>
    </row>
    <row r="4" spans="1:10" s="41" customFormat="1" ht="16.5" customHeight="1">
      <c r="A4" s="176"/>
      <c r="B4" s="103" t="s">
        <v>5</v>
      </c>
      <c r="C4" s="103">
        <v>2</v>
      </c>
      <c r="D4" s="103">
        <v>720</v>
      </c>
      <c r="E4" s="109">
        <f t="shared" si="0"/>
        <v>403.20000000000005</v>
      </c>
      <c r="G4" s="2"/>
    </row>
    <row r="5" spans="1:10" s="41" customFormat="1" ht="16.5" customHeight="1">
      <c r="A5" s="176"/>
      <c r="B5" s="103" t="s">
        <v>482</v>
      </c>
      <c r="C5" s="103">
        <v>1</v>
      </c>
      <c r="D5" s="103">
        <v>660</v>
      </c>
      <c r="E5" s="109">
        <f t="shared" si="0"/>
        <v>184.8</v>
      </c>
      <c r="G5" s="2">
        <v>255</v>
      </c>
    </row>
    <row r="6" spans="1:10" s="41" customFormat="1" ht="16.5" customHeight="1">
      <c r="A6" s="176"/>
      <c r="B6" s="103" t="s">
        <v>483</v>
      </c>
      <c r="C6" s="103">
        <v>1</v>
      </c>
      <c r="D6" s="103">
        <v>1320</v>
      </c>
      <c r="E6" s="109">
        <f t="shared" si="0"/>
        <v>369.6</v>
      </c>
      <c r="G6" s="2"/>
    </row>
    <row r="7" spans="1:10" s="41" customFormat="1" ht="16.5" customHeight="1">
      <c r="A7" s="177"/>
      <c r="B7" s="103" t="s">
        <v>662</v>
      </c>
      <c r="C7" s="103">
        <v>2</v>
      </c>
      <c r="D7" s="103">
        <v>660</v>
      </c>
      <c r="E7" s="109">
        <f t="shared" si="0"/>
        <v>369.6</v>
      </c>
      <c r="G7" s="2"/>
    </row>
    <row r="8" spans="1:10" s="41" customFormat="1" ht="16.5" customHeight="1">
      <c r="A8" s="177"/>
      <c r="B8" s="103" t="s">
        <v>112</v>
      </c>
      <c r="C8" s="103">
        <v>1</v>
      </c>
      <c r="D8" s="103">
        <v>1700</v>
      </c>
      <c r="E8" s="109">
        <f t="shared" ref="E8" si="1">C8*D8*0.28</f>
        <v>476.00000000000006</v>
      </c>
      <c r="G8" s="2"/>
    </row>
    <row r="9" spans="1:10" s="41" customFormat="1" ht="16.5" customHeight="1" thickBot="1">
      <c r="A9" s="178"/>
      <c r="B9" s="194" t="s">
        <v>674</v>
      </c>
      <c r="C9" s="194">
        <v>1</v>
      </c>
      <c r="D9" s="194">
        <v>16500</v>
      </c>
      <c r="E9" s="195">
        <f t="shared" si="0"/>
        <v>4620</v>
      </c>
      <c r="F9" s="196"/>
      <c r="G9" s="197">
        <v>4882</v>
      </c>
      <c r="H9" s="196" t="s">
        <v>675</v>
      </c>
    </row>
    <row r="10" spans="1:10" ht="16.5" customHeight="1">
      <c r="A10" s="179" t="s">
        <v>213</v>
      </c>
      <c r="B10" s="105" t="s">
        <v>663</v>
      </c>
      <c r="C10" s="105">
        <v>12</v>
      </c>
      <c r="D10" s="105">
        <v>500</v>
      </c>
      <c r="E10" s="115">
        <f t="shared" si="0"/>
        <v>1680.0000000000002</v>
      </c>
      <c r="G10" s="2">
        <v>210</v>
      </c>
      <c r="H10" s="41" t="s">
        <v>664</v>
      </c>
    </row>
    <row r="11" spans="1:10" ht="16.5" customHeight="1">
      <c r="A11" s="176"/>
      <c r="B11" s="103" t="s">
        <v>551</v>
      </c>
      <c r="C11" s="103">
        <v>2</v>
      </c>
      <c r="D11" s="103">
        <v>950</v>
      </c>
      <c r="E11" s="109">
        <f t="shared" ref="E11:E15" si="2">C11*D11*0.28</f>
        <v>532</v>
      </c>
      <c r="G11" s="2"/>
      <c r="H11" s="1" t="s">
        <v>342</v>
      </c>
    </row>
    <row r="12" spans="1:10" ht="16.5" customHeight="1">
      <c r="A12" s="176"/>
      <c r="B12" s="103" t="s">
        <v>550</v>
      </c>
      <c r="C12" s="103">
        <v>1</v>
      </c>
      <c r="D12" s="108">
        <v>1150</v>
      </c>
      <c r="E12" s="109">
        <f t="shared" si="2"/>
        <v>322.00000000000006</v>
      </c>
      <c r="G12" s="2"/>
    </row>
    <row r="13" spans="1:10" ht="16.5" customHeight="1">
      <c r="A13" s="176"/>
      <c r="B13" s="103" t="s">
        <v>452</v>
      </c>
      <c r="C13" s="103">
        <v>2</v>
      </c>
      <c r="D13" s="103">
        <v>1500</v>
      </c>
      <c r="E13" s="109">
        <f t="shared" si="2"/>
        <v>840.00000000000011</v>
      </c>
      <c r="G13" s="2"/>
    </row>
    <row r="14" spans="1:10" ht="16.5" customHeight="1">
      <c r="A14" s="176"/>
      <c r="B14" s="103" t="s">
        <v>4</v>
      </c>
      <c r="C14" s="103">
        <v>1</v>
      </c>
      <c r="D14" s="103">
        <v>5000</v>
      </c>
      <c r="E14" s="109">
        <f t="shared" si="2"/>
        <v>1400.0000000000002</v>
      </c>
      <c r="G14" s="2"/>
    </row>
    <row r="15" spans="1:10" ht="16.5" customHeight="1">
      <c r="A15" s="176"/>
      <c r="B15" s="103" t="s">
        <v>462</v>
      </c>
      <c r="C15" s="103">
        <v>1</v>
      </c>
      <c r="D15" s="103">
        <v>650</v>
      </c>
      <c r="E15" s="109">
        <f t="shared" si="2"/>
        <v>182.00000000000003</v>
      </c>
      <c r="G15" s="2"/>
    </row>
    <row r="16" spans="1:10" s="41" customFormat="1" ht="16.5" customHeight="1">
      <c r="A16" s="176"/>
      <c r="B16" s="103" t="s">
        <v>552</v>
      </c>
      <c r="C16" s="103">
        <v>1</v>
      </c>
      <c r="D16" s="108">
        <v>1700</v>
      </c>
      <c r="E16" s="109">
        <f>C16*D16*0.28</f>
        <v>476.00000000000006</v>
      </c>
      <c r="G16" s="2"/>
    </row>
    <row r="17" spans="1:10" s="41" customFormat="1" ht="16.5" customHeight="1">
      <c r="A17" s="176"/>
      <c r="B17" s="103" t="s">
        <v>461</v>
      </c>
      <c r="C17" s="103">
        <v>4</v>
      </c>
      <c r="D17" s="103">
        <v>500</v>
      </c>
      <c r="E17" s="109">
        <f>C17*D17*0.28</f>
        <v>560</v>
      </c>
      <c r="G17" s="2"/>
    </row>
    <row r="18" spans="1:10" s="41" customFormat="1" ht="16.5" customHeight="1">
      <c r="A18" s="176"/>
      <c r="B18" s="103" t="s">
        <v>6</v>
      </c>
      <c r="C18" s="103">
        <v>1</v>
      </c>
      <c r="D18" s="103">
        <v>400</v>
      </c>
      <c r="E18" s="109">
        <f>C18*D18*0.28</f>
        <v>112.00000000000001</v>
      </c>
      <c r="G18" s="2"/>
    </row>
    <row r="19" spans="1:10" s="41" customFormat="1" ht="16.5" customHeight="1">
      <c r="A19" s="176"/>
      <c r="B19" s="103" t="s">
        <v>216</v>
      </c>
      <c r="C19" s="103">
        <v>1</v>
      </c>
      <c r="D19" s="75">
        <v>1200</v>
      </c>
      <c r="E19" s="109">
        <f t="shared" ref="E19:E48" si="3">C19*D19*0.28</f>
        <v>336.00000000000006</v>
      </c>
      <c r="G19" s="2"/>
    </row>
    <row r="20" spans="1:10" s="41" customFormat="1" ht="16.5" customHeight="1">
      <c r="A20" s="176"/>
      <c r="B20" s="103" t="s">
        <v>341</v>
      </c>
      <c r="C20" s="103">
        <v>3</v>
      </c>
      <c r="D20" s="103">
        <v>85</v>
      </c>
      <c r="E20" s="109">
        <f t="shared" si="3"/>
        <v>71.400000000000006</v>
      </c>
      <c r="G20" s="2"/>
      <c r="H20" s="41" t="s">
        <v>391</v>
      </c>
    </row>
    <row r="21" spans="1:10" s="41" customFormat="1" ht="16.5" customHeight="1">
      <c r="A21" s="176"/>
      <c r="B21" s="103" t="s">
        <v>463</v>
      </c>
      <c r="C21" s="103">
        <v>2</v>
      </c>
      <c r="D21" s="108">
        <v>506</v>
      </c>
      <c r="E21" s="109">
        <f t="shared" si="3"/>
        <v>283.36</v>
      </c>
      <c r="G21" s="2"/>
    </row>
    <row r="22" spans="1:10" s="41" customFormat="1" ht="16.5" customHeight="1">
      <c r="A22" s="176"/>
      <c r="B22" s="103" t="s">
        <v>549</v>
      </c>
      <c r="C22" s="103">
        <v>1</v>
      </c>
      <c r="D22" s="103">
        <v>800</v>
      </c>
      <c r="E22" s="109">
        <f t="shared" si="3"/>
        <v>224.00000000000003</v>
      </c>
      <c r="G22" s="2"/>
    </row>
    <row r="23" spans="1:10" s="41" customFormat="1" ht="16.5" customHeight="1">
      <c r="A23" s="177"/>
      <c r="B23" s="104" t="s">
        <v>559</v>
      </c>
      <c r="C23" s="104">
        <v>1</v>
      </c>
      <c r="D23" s="104">
        <v>540</v>
      </c>
      <c r="E23" s="122">
        <f t="shared" si="3"/>
        <v>151.20000000000002</v>
      </c>
      <c r="G23" s="2"/>
    </row>
    <row r="24" spans="1:10" s="41" customFormat="1" ht="16.5" customHeight="1">
      <c r="A24" s="177"/>
      <c r="B24" s="104" t="s">
        <v>631</v>
      </c>
      <c r="C24" s="104">
        <v>1</v>
      </c>
      <c r="D24" s="104">
        <v>840</v>
      </c>
      <c r="E24" s="122">
        <f t="shared" si="3"/>
        <v>235.20000000000002</v>
      </c>
      <c r="G24" s="2"/>
    </row>
    <row r="25" spans="1:10" s="41" customFormat="1" ht="16.5" customHeight="1">
      <c r="A25" s="177"/>
      <c r="B25" s="104" t="s">
        <v>668</v>
      </c>
      <c r="C25" s="104">
        <v>1</v>
      </c>
      <c r="D25" s="104">
        <v>360</v>
      </c>
      <c r="E25" s="122">
        <f t="shared" si="3"/>
        <v>100.80000000000001</v>
      </c>
      <c r="G25" s="2"/>
    </row>
    <row r="26" spans="1:10" s="41" customFormat="1" ht="16.5" customHeight="1">
      <c r="A26" s="177"/>
      <c r="B26" s="104" t="s">
        <v>669</v>
      </c>
      <c r="C26" s="104">
        <v>1</v>
      </c>
      <c r="D26" s="104">
        <v>330</v>
      </c>
      <c r="E26" s="122">
        <f t="shared" si="3"/>
        <v>92.4</v>
      </c>
      <c r="G26" s="2"/>
    </row>
    <row r="27" spans="1:10" s="41" customFormat="1" ht="16.5" customHeight="1" thickBot="1">
      <c r="A27" s="177"/>
      <c r="B27" s="118" t="s">
        <v>390</v>
      </c>
      <c r="C27" s="118">
        <v>1</v>
      </c>
      <c r="D27" s="118">
        <v>600</v>
      </c>
      <c r="E27" s="119">
        <f t="shared" si="3"/>
        <v>168.00000000000003</v>
      </c>
      <c r="F27" s="65"/>
      <c r="G27" s="66"/>
      <c r="H27" s="41" t="s">
        <v>392</v>
      </c>
    </row>
    <row r="28" spans="1:10" ht="16.5" customHeight="1">
      <c r="A28" s="175" t="s">
        <v>214</v>
      </c>
      <c r="B28" s="120" t="s">
        <v>503</v>
      </c>
      <c r="C28" s="120">
        <v>1</v>
      </c>
      <c r="D28" s="120">
        <v>2181</v>
      </c>
      <c r="E28" s="121">
        <f t="shared" si="3"/>
        <v>610.68000000000006</v>
      </c>
      <c r="G28" s="2"/>
    </row>
    <row r="29" spans="1:10" ht="16.5" customHeight="1">
      <c r="A29" s="176"/>
      <c r="B29" s="103" t="s">
        <v>217</v>
      </c>
      <c r="C29" s="103">
        <v>2</v>
      </c>
      <c r="D29" s="103">
        <v>1200</v>
      </c>
      <c r="E29" s="109">
        <f t="shared" si="3"/>
        <v>672.00000000000011</v>
      </c>
      <c r="G29" s="2"/>
    </row>
    <row r="30" spans="1:10" s="41" customFormat="1" ht="16.5" customHeight="1">
      <c r="A30" s="176"/>
      <c r="B30" s="103" t="s">
        <v>218</v>
      </c>
      <c r="C30" s="103">
        <v>2</v>
      </c>
      <c r="D30" s="103">
        <v>1500</v>
      </c>
      <c r="E30" s="109">
        <f t="shared" si="3"/>
        <v>840.00000000000011</v>
      </c>
      <c r="G30" s="2"/>
    </row>
    <row r="31" spans="1:10" s="41" customFormat="1" ht="16.5" customHeight="1">
      <c r="A31" s="176"/>
      <c r="B31" s="103" t="s">
        <v>446</v>
      </c>
      <c r="C31" s="103">
        <v>2</v>
      </c>
      <c r="D31" s="103">
        <v>700</v>
      </c>
      <c r="E31" s="109">
        <f t="shared" si="3"/>
        <v>392.00000000000006</v>
      </c>
      <c r="G31" s="2"/>
      <c r="I31" s="93"/>
      <c r="J31" s="93" t="s">
        <v>445</v>
      </c>
    </row>
    <row r="32" spans="1:10" s="41" customFormat="1" ht="16.5" customHeight="1">
      <c r="A32" s="176"/>
      <c r="B32" s="103" t="s">
        <v>451</v>
      </c>
      <c r="C32" s="103">
        <v>2</v>
      </c>
      <c r="D32" s="103">
        <v>250</v>
      </c>
      <c r="E32" s="109">
        <f t="shared" si="3"/>
        <v>140</v>
      </c>
      <c r="G32" s="2"/>
      <c r="I32" s="93"/>
      <c r="J32" s="93"/>
    </row>
    <row r="33" spans="1:12" s="41" customFormat="1" ht="16.5" customHeight="1">
      <c r="A33" s="176"/>
      <c r="B33" s="103" t="s">
        <v>505</v>
      </c>
      <c r="C33" s="103">
        <v>5</v>
      </c>
      <c r="D33" s="103">
        <v>100</v>
      </c>
      <c r="E33" s="109">
        <f t="shared" si="3"/>
        <v>140</v>
      </c>
      <c r="G33" s="2"/>
      <c r="I33" s="93" t="s">
        <v>445</v>
      </c>
      <c r="J33" s="93"/>
    </row>
    <row r="34" spans="1:12" s="41" customFormat="1" ht="16.5" customHeight="1">
      <c r="A34" s="176"/>
      <c r="B34" s="103" t="s">
        <v>553</v>
      </c>
      <c r="C34" s="103">
        <v>1</v>
      </c>
      <c r="D34" s="103">
        <v>1000</v>
      </c>
      <c r="E34" s="109">
        <f t="shared" si="3"/>
        <v>280</v>
      </c>
      <c r="G34" s="2"/>
      <c r="H34" s="41" t="s">
        <v>554</v>
      </c>
      <c r="I34" s="93"/>
      <c r="J34" s="93"/>
    </row>
    <row r="35" spans="1:12" ht="16.5" customHeight="1" thickBot="1">
      <c r="A35" s="178"/>
      <c r="B35" s="110" t="s">
        <v>87</v>
      </c>
      <c r="C35" s="110">
        <v>6</v>
      </c>
      <c r="D35" s="110">
        <v>530</v>
      </c>
      <c r="E35" s="111">
        <f t="shared" si="3"/>
        <v>890.40000000000009</v>
      </c>
      <c r="G35" s="2"/>
      <c r="I35" s="93" t="s">
        <v>445</v>
      </c>
      <c r="J35" s="93" t="s">
        <v>445</v>
      </c>
    </row>
    <row r="36" spans="1:12" s="41" customFormat="1" ht="16.5" customHeight="1">
      <c r="A36" s="183" t="s">
        <v>490</v>
      </c>
      <c r="B36" s="105" t="s">
        <v>491</v>
      </c>
      <c r="C36" s="105">
        <v>3</v>
      </c>
      <c r="D36" s="105">
        <v>367</v>
      </c>
      <c r="E36" s="115">
        <f t="shared" si="3"/>
        <v>308.28000000000003</v>
      </c>
      <c r="G36" s="2"/>
      <c r="I36" s="93"/>
      <c r="J36" s="93"/>
      <c r="K36" s="100" t="s">
        <v>496</v>
      </c>
    </row>
    <row r="37" spans="1:12" s="41" customFormat="1" ht="16.5" customHeight="1">
      <c r="A37" s="183"/>
      <c r="B37" s="103" t="s">
        <v>676</v>
      </c>
      <c r="C37" s="103">
        <v>1</v>
      </c>
      <c r="D37" s="103">
        <v>540</v>
      </c>
      <c r="E37" s="109">
        <f t="shared" si="3"/>
        <v>151.20000000000002</v>
      </c>
      <c r="G37" s="2"/>
      <c r="H37" s="41" t="s">
        <v>504</v>
      </c>
      <c r="I37" s="93"/>
      <c r="J37" s="93"/>
    </row>
    <row r="38" spans="1:12" s="41" customFormat="1" ht="16.5" customHeight="1">
      <c r="A38" s="183"/>
      <c r="B38" s="103" t="s">
        <v>492</v>
      </c>
      <c r="C38" s="103">
        <v>1</v>
      </c>
      <c r="D38" s="103">
        <v>1680</v>
      </c>
      <c r="E38" s="109">
        <f t="shared" si="3"/>
        <v>470.40000000000003</v>
      </c>
      <c r="G38" s="2"/>
      <c r="I38" s="93"/>
      <c r="J38" s="93"/>
      <c r="K38" s="41" t="s">
        <v>497</v>
      </c>
      <c r="L38" s="41" t="s">
        <v>498</v>
      </c>
    </row>
    <row r="39" spans="1:12" s="41" customFormat="1" ht="16.5" customHeight="1">
      <c r="A39" s="183"/>
      <c r="B39" s="103" t="s">
        <v>591</v>
      </c>
      <c r="C39" s="103">
        <v>1</v>
      </c>
      <c r="D39" s="103">
        <v>500</v>
      </c>
      <c r="E39" s="109">
        <f t="shared" si="3"/>
        <v>140</v>
      </c>
      <c r="G39" s="2"/>
      <c r="I39" s="93"/>
      <c r="J39" s="93"/>
      <c r="K39" s="41" t="s">
        <v>499</v>
      </c>
      <c r="L39" s="41" t="s">
        <v>500</v>
      </c>
    </row>
    <row r="40" spans="1:12" s="41" customFormat="1" ht="16.5" customHeight="1">
      <c r="A40" s="183"/>
      <c r="B40" s="103" t="s">
        <v>493</v>
      </c>
      <c r="C40" s="103">
        <v>1</v>
      </c>
      <c r="D40" s="103">
        <v>700</v>
      </c>
      <c r="E40" s="109">
        <f t="shared" si="3"/>
        <v>196.00000000000003</v>
      </c>
      <c r="G40" s="2"/>
      <c r="I40" s="93"/>
      <c r="J40" s="93"/>
      <c r="K40" s="41" t="s">
        <v>501</v>
      </c>
      <c r="L40" s="41" t="s">
        <v>502</v>
      </c>
    </row>
    <row r="41" spans="1:12" s="41" customFormat="1" ht="16.5" customHeight="1">
      <c r="A41" s="183"/>
      <c r="B41" s="103" t="s">
        <v>494</v>
      </c>
      <c r="C41" s="103">
        <v>1</v>
      </c>
      <c r="D41" s="103">
        <v>675</v>
      </c>
      <c r="E41" s="109">
        <f t="shared" si="3"/>
        <v>189.00000000000003</v>
      </c>
      <c r="G41" s="2"/>
      <c r="H41" s="41" t="s">
        <v>495</v>
      </c>
      <c r="I41" s="93"/>
      <c r="J41" s="93"/>
    </row>
    <row r="42" spans="1:12" s="41" customFormat="1" ht="16.5" customHeight="1">
      <c r="A42" s="183"/>
      <c r="B42" s="103" t="s">
        <v>588</v>
      </c>
      <c r="C42" s="103">
        <v>1</v>
      </c>
      <c r="D42" s="103">
        <v>1296</v>
      </c>
      <c r="E42" s="109">
        <f t="shared" si="3"/>
        <v>362.88000000000005</v>
      </c>
      <c r="G42" s="2"/>
      <c r="H42" s="41" t="s">
        <v>589</v>
      </c>
      <c r="I42" s="93"/>
      <c r="J42" s="93"/>
    </row>
    <row r="43" spans="1:12" s="41" customFormat="1" ht="16.5" customHeight="1">
      <c r="A43" s="183"/>
      <c r="B43" s="103" t="s">
        <v>592</v>
      </c>
      <c r="C43" s="103"/>
      <c r="D43" s="103">
        <v>1620</v>
      </c>
      <c r="E43" s="109">
        <f t="shared" si="3"/>
        <v>0</v>
      </c>
      <c r="G43" s="2"/>
      <c r="I43" s="93"/>
      <c r="J43" s="93"/>
    </row>
    <row r="44" spans="1:12" s="41" customFormat="1" ht="16.5" customHeight="1" thickBot="1">
      <c r="A44" s="183"/>
      <c r="B44" s="104" t="s">
        <v>590</v>
      </c>
      <c r="C44" s="104">
        <v>1</v>
      </c>
      <c r="D44" s="104">
        <v>1050</v>
      </c>
      <c r="E44" s="122">
        <f t="shared" si="3"/>
        <v>294</v>
      </c>
      <c r="G44" s="2"/>
      <c r="I44" s="93"/>
      <c r="J44" s="93"/>
    </row>
    <row r="45" spans="1:12" s="41" customFormat="1" ht="16.5" customHeight="1">
      <c r="A45" s="181" t="s">
        <v>484</v>
      </c>
      <c r="B45" s="120" t="s">
        <v>485</v>
      </c>
      <c r="C45" s="120">
        <v>2</v>
      </c>
      <c r="D45" s="120">
        <v>3000</v>
      </c>
      <c r="E45" s="121">
        <f t="shared" si="3"/>
        <v>1680.0000000000002</v>
      </c>
      <c r="G45" s="2"/>
      <c r="I45" s="93"/>
      <c r="J45" s="93"/>
    </row>
    <row r="46" spans="1:12" s="41" customFormat="1" ht="16.5" customHeight="1" thickBot="1">
      <c r="A46" s="182"/>
      <c r="B46" s="110" t="s">
        <v>486</v>
      </c>
      <c r="C46" s="110">
        <v>1</v>
      </c>
      <c r="D46" s="110">
        <v>1500</v>
      </c>
      <c r="E46" s="111">
        <f t="shared" si="3"/>
        <v>420.00000000000006</v>
      </c>
      <c r="G46" s="2"/>
      <c r="I46" s="93"/>
      <c r="J46" s="93"/>
    </row>
    <row r="47" spans="1:12" s="41" customFormat="1" ht="16.5" customHeight="1">
      <c r="A47" s="180" t="s">
        <v>436</v>
      </c>
      <c r="B47" s="105" t="s">
        <v>437</v>
      </c>
      <c r="C47" s="105">
        <v>5</v>
      </c>
      <c r="D47" s="105">
        <v>70</v>
      </c>
      <c r="E47" s="115">
        <f t="shared" si="3"/>
        <v>98.000000000000014</v>
      </c>
      <c r="G47" s="2"/>
    </row>
    <row r="48" spans="1:12" s="41" customFormat="1" ht="16.5" customHeight="1" thickBot="1">
      <c r="A48" s="180"/>
      <c r="B48" s="104" t="s">
        <v>438</v>
      </c>
      <c r="C48" s="104">
        <v>15</v>
      </c>
      <c r="D48" s="104">
        <v>100</v>
      </c>
      <c r="E48" s="122">
        <f t="shared" si="3"/>
        <v>420.00000000000006</v>
      </c>
      <c r="G48" s="2"/>
    </row>
    <row r="49" spans="1:8" ht="16.5" customHeight="1">
      <c r="A49" s="175" t="s">
        <v>220</v>
      </c>
      <c r="B49" s="120" t="s">
        <v>555</v>
      </c>
      <c r="C49" s="120">
        <v>1</v>
      </c>
      <c r="D49" s="123">
        <v>12500</v>
      </c>
      <c r="E49" s="121">
        <f>C49*D49*0.28</f>
        <v>3500.0000000000005</v>
      </c>
      <c r="G49" s="2"/>
      <c r="H49" s="41"/>
    </row>
    <row r="50" spans="1:8" ht="16.5" customHeight="1">
      <c r="A50" s="176"/>
      <c r="B50" s="103" t="s">
        <v>343</v>
      </c>
      <c r="C50" s="103">
        <v>1</v>
      </c>
      <c r="D50" s="103">
        <v>1000</v>
      </c>
      <c r="E50" s="109">
        <f t="shared" ref="E50:E54" si="4">C50*D50*0.28</f>
        <v>280</v>
      </c>
      <c r="G50" s="2"/>
    </row>
    <row r="51" spans="1:8" ht="16.5" customHeight="1">
      <c r="A51" s="176"/>
      <c r="B51" s="103" t="s">
        <v>412</v>
      </c>
      <c r="C51" s="103">
        <v>1</v>
      </c>
      <c r="D51" s="103">
        <v>8500</v>
      </c>
      <c r="E51" s="109">
        <f t="shared" si="4"/>
        <v>2380</v>
      </c>
      <c r="G51" s="2"/>
    </row>
    <row r="52" spans="1:8" s="41" customFormat="1" ht="16.5" customHeight="1">
      <c r="A52" s="176"/>
      <c r="B52" s="103" t="s">
        <v>450</v>
      </c>
      <c r="C52" s="103">
        <v>2</v>
      </c>
      <c r="D52" s="103">
        <v>200</v>
      </c>
      <c r="E52" s="109">
        <f t="shared" si="4"/>
        <v>112.00000000000001</v>
      </c>
      <c r="G52" s="2"/>
    </row>
    <row r="53" spans="1:8" s="41" customFormat="1" ht="16.5" customHeight="1">
      <c r="A53" s="176"/>
      <c r="B53" s="103" t="s">
        <v>547</v>
      </c>
      <c r="C53" s="103">
        <v>5</v>
      </c>
      <c r="D53" s="103">
        <v>108</v>
      </c>
      <c r="E53" s="109">
        <f t="shared" si="4"/>
        <v>151.20000000000002</v>
      </c>
      <c r="G53" s="2"/>
    </row>
    <row r="54" spans="1:8" s="41" customFormat="1" ht="16.5" customHeight="1" thickBot="1">
      <c r="A54" s="178"/>
      <c r="B54" s="110"/>
      <c r="C54" s="110"/>
      <c r="D54" s="110"/>
      <c r="E54" s="111">
        <f t="shared" si="4"/>
        <v>0</v>
      </c>
      <c r="G54" s="2"/>
    </row>
    <row r="56" spans="1:8">
      <c r="D56" s="50">
        <f>E56/0.28</f>
        <v>110790</v>
      </c>
      <c r="E56" s="50">
        <f>SUM(E2:E55)</f>
        <v>31021.200000000004</v>
      </c>
    </row>
    <row r="59" spans="1:8">
      <c r="B59" s="34" t="s">
        <v>215</v>
      </c>
    </row>
    <row r="60" spans="1:8">
      <c r="B60" s="34" t="s">
        <v>93</v>
      </c>
    </row>
  </sheetData>
  <mergeCells count="7">
    <mergeCell ref="A2:A9"/>
    <mergeCell ref="A10:A27"/>
    <mergeCell ref="A28:A35"/>
    <mergeCell ref="A49:A54"/>
    <mergeCell ref="A47:A48"/>
    <mergeCell ref="A45:A46"/>
    <mergeCell ref="A36:A4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M32" sqref="M31:M32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"/>
  <sheetViews>
    <sheetView zoomScale="70" zoomScaleNormal="70" workbookViewId="0">
      <selection activeCell="R45" sqref="R45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Q33" sqref="Q33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N29" sqref="N29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I53"/>
  <sheetViews>
    <sheetView zoomScale="115" zoomScaleNormal="115" workbookViewId="0">
      <selection activeCell="D32" sqref="D32"/>
    </sheetView>
  </sheetViews>
  <sheetFormatPr defaultRowHeight="15.75"/>
  <cols>
    <col min="1" max="1" width="20" style="3" customWidth="1"/>
    <col min="2" max="2" width="9.125" style="3" bestFit="1" customWidth="1"/>
    <col min="3" max="3" width="6.25" style="3" customWidth="1"/>
    <col min="4" max="4" width="9.125" style="3" bestFit="1" customWidth="1"/>
    <col min="5" max="5" width="3.25" style="3" customWidth="1"/>
    <col min="6" max="6" width="11.25" style="3" bestFit="1" customWidth="1"/>
    <col min="7" max="7" width="15.25" style="3" customWidth="1"/>
    <col min="8" max="16384" width="9" style="3"/>
  </cols>
  <sheetData>
    <row r="1" spans="1:9" ht="16.5">
      <c r="A1" s="6" t="s">
        <v>344</v>
      </c>
      <c r="B1" s="7" t="s">
        <v>345</v>
      </c>
      <c r="C1" s="7" t="s">
        <v>346</v>
      </c>
      <c r="D1" s="7" t="s">
        <v>347</v>
      </c>
      <c r="F1" s="10">
        <f>D15+D22+D34+D41</f>
        <v>236510</v>
      </c>
      <c r="H1" s="3" t="s">
        <v>348</v>
      </c>
    </row>
    <row r="2" spans="1:9" ht="16.5">
      <c r="A2" s="3" t="s">
        <v>349</v>
      </c>
      <c r="B2" s="4">
        <v>2770</v>
      </c>
      <c r="C2" s="3">
        <v>2</v>
      </c>
      <c r="D2" s="4">
        <f>B2*C2</f>
        <v>5540</v>
      </c>
      <c r="F2" s="3" t="s">
        <v>113</v>
      </c>
      <c r="G2" s="3" t="s">
        <v>39</v>
      </c>
      <c r="H2" s="45" t="s">
        <v>464</v>
      </c>
    </row>
    <row r="3" spans="1:9" ht="16.5">
      <c r="A3" s="3" t="s">
        <v>447</v>
      </c>
      <c r="B3" s="4">
        <v>240</v>
      </c>
      <c r="C3" s="3">
        <v>2</v>
      </c>
      <c r="D3" s="4">
        <f t="shared" ref="D3:D14" si="0">B3*C3</f>
        <v>480</v>
      </c>
      <c r="F3" s="3" t="s">
        <v>38</v>
      </c>
      <c r="G3" s="3" t="s">
        <v>39</v>
      </c>
      <c r="H3" s="45" t="s">
        <v>350</v>
      </c>
    </row>
    <row r="4" spans="1:9" ht="16.5">
      <c r="A4" s="91" t="s">
        <v>448</v>
      </c>
      <c r="B4" s="4">
        <v>140</v>
      </c>
      <c r="C4" s="3">
        <v>2</v>
      </c>
      <c r="D4" s="4">
        <f t="shared" si="0"/>
        <v>280</v>
      </c>
      <c r="H4" s="45"/>
    </row>
    <row r="5" spans="1:9" ht="16.5">
      <c r="A5" s="91" t="s">
        <v>449</v>
      </c>
      <c r="B5" s="4">
        <v>240</v>
      </c>
      <c r="C5" s="3">
        <v>2</v>
      </c>
      <c r="D5" s="4">
        <f t="shared" si="0"/>
        <v>480</v>
      </c>
      <c r="H5" s="45"/>
    </row>
    <row r="6" spans="1:9" ht="16.5">
      <c r="A6" s="3" t="s">
        <v>577</v>
      </c>
      <c r="B6" s="4">
        <v>230</v>
      </c>
      <c r="C6" s="3">
        <v>2</v>
      </c>
      <c r="D6" s="4">
        <f t="shared" si="0"/>
        <v>460</v>
      </c>
      <c r="H6" s="45" t="s">
        <v>351</v>
      </c>
    </row>
    <row r="7" spans="1:9" ht="16.5">
      <c r="A7" s="3" t="s">
        <v>352</v>
      </c>
      <c r="B7" s="4">
        <v>620</v>
      </c>
      <c r="C7" s="3">
        <v>2</v>
      </c>
      <c r="D7" s="4">
        <f t="shared" si="0"/>
        <v>1240</v>
      </c>
    </row>
    <row r="8" spans="1:9" ht="16.5">
      <c r="A8" s="87" t="s">
        <v>423</v>
      </c>
      <c r="C8" s="3">
        <v>2</v>
      </c>
      <c r="D8" s="4">
        <f t="shared" si="0"/>
        <v>0</v>
      </c>
      <c r="F8" s="3" t="s">
        <v>40</v>
      </c>
      <c r="G8" s="87" t="s">
        <v>425</v>
      </c>
      <c r="H8" s="86">
        <v>620</v>
      </c>
    </row>
    <row r="9" spans="1:9" ht="16.5">
      <c r="A9" s="87" t="s">
        <v>424</v>
      </c>
      <c r="C9" s="3">
        <v>2</v>
      </c>
      <c r="D9" s="4">
        <f t="shared" si="0"/>
        <v>0</v>
      </c>
      <c r="F9" s="3" t="s">
        <v>417</v>
      </c>
      <c r="G9" s="88" t="s">
        <v>416</v>
      </c>
      <c r="H9" s="86">
        <v>560</v>
      </c>
    </row>
    <row r="10" spans="1:9" ht="16.5">
      <c r="A10" s="89" t="s">
        <v>422</v>
      </c>
      <c r="B10" s="4">
        <v>1630</v>
      </c>
      <c r="C10" s="3">
        <v>2</v>
      </c>
      <c r="D10" s="4">
        <f t="shared" si="0"/>
        <v>3260</v>
      </c>
      <c r="F10" s="79" t="s">
        <v>426</v>
      </c>
      <c r="G10" s="85"/>
      <c r="I10" s="107" t="s">
        <v>548</v>
      </c>
    </row>
    <row r="11" spans="1:9" ht="16.5">
      <c r="A11" s="3" t="s">
        <v>353</v>
      </c>
      <c r="B11" s="4">
        <v>500</v>
      </c>
      <c r="C11" s="3">
        <v>2</v>
      </c>
      <c r="D11" s="4">
        <f t="shared" si="0"/>
        <v>1000</v>
      </c>
    </row>
    <row r="12" spans="1:9" ht="16.5">
      <c r="A12" s="3" t="s">
        <v>354</v>
      </c>
      <c r="B12" s="4">
        <v>3000</v>
      </c>
      <c r="C12" s="3">
        <v>2</v>
      </c>
      <c r="D12" s="4">
        <f t="shared" si="0"/>
        <v>6000</v>
      </c>
    </row>
    <row r="13" spans="1:9" ht="16.5">
      <c r="A13" s="3" t="s">
        <v>355</v>
      </c>
      <c r="B13" s="4">
        <f>240*3</f>
        <v>720</v>
      </c>
      <c r="C13" s="3">
        <v>2</v>
      </c>
      <c r="D13" s="4">
        <f t="shared" si="0"/>
        <v>1440</v>
      </c>
    </row>
    <row r="14" spans="1:9" ht="16.5">
      <c r="A14" s="3" t="s">
        <v>356</v>
      </c>
      <c r="B14" s="4">
        <f>920</f>
        <v>920</v>
      </c>
      <c r="C14" s="3">
        <v>2</v>
      </c>
      <c r="D14" s="4">
        <f t="shared" si="0"/>
        <v>1840</v>
      </c>
      <c r="F14" s="3" t="s">
        <v>115</v>
      </c>
      <c r="G14" s="3" t="s">
        <v>357</v>
      </c>
      <c r="H14" s="3" t="s">
        <v>116</v>
      </c>
      <c r="I14" s="3" t="s">
        <v>114</v>
      </c>
    </row>
    <row r="15" spans="1:9" ht="16.5">
      <c r="D15" s="5">
        <f>SUM(D2:D14)</f>
        <v>22020</v>
      </c>
      <c r="F15" s="3" t="s">
        <v>117</v>
      </c>
      <c r="G15" s="3" t="s">
        <v>358</v>
      </c>
      <c r="H15" s="63" t="s">
        <v>359</v>
      </c>
    </row>
    <row r="17" spans="1:8" ht="16.5">
      <c r="A17" s="6" t="s">
        <v>360</v>
      </c>
      <c r="B17" s="7" t="s">
        <v>345</v>
      </c>
      <c r="C17" s="7" t="s">
        <v>361</v>
      </c>
      <c r="D17" s="7" t="s">
        <v>347</v>
      </c>
    </row>
    <row r="18" spans="1:8" ht="16.5">
      <c r="A18" s="3" t="s">
        <v>362</v>
      </c>
      <c r="B18" s="4">
        <v>800</v>
      </c>
      <c r="C18" s="3">
        <v>7</v>
      </c>
      <c r="D18" s="4">
        <f>B18*C18*2</f>
        <v>11200</v>
      </c>
    </row>
    <row r="19" spans="1:8" ht="16.5">
      <c r="A19" s="3" t="s">
        <v>363</v>
      </c>
      <c r="B19" s="4">
        <v>1200</v>
      </c>
      <c r="C19" s="3">
        <v>8</v>
      </c>
      <c r="D19" s="4">
        <f t="shared" ref="D19:D21" si="1">B19*C19*2</f>
        <v>19200</v>
      </c>
    </row>
    <row r="20" spans="1:8" ht="16.5">
      <c r="A20" s="3" t="s">
        <v>364</v>
      </c>
      <c r="B20" s="4">
        <v>1500</v>
      </c>
      <c r="C20" s="3">
        <v>7</v>
      </c>
      <c r="D20" s="4">
        <f t="shared" si="1"/>
        <v>21000</v>
      </c>
    </row>
    <row r="21" spans="1:8" ht="16.5">
      <c r="A21" s="3" t="s">
        <v>365</v>
      </c>
      <c r="B21" s="4">
        <v>800</v>
      </c>
      <c r="C21" s="3">
        <v>8</v>
      </c>
      <c r="D21" s="4">
        <f t="shared" si="1"/>
        <v>12800</v>
      </c>
    </row>
    <row r="22" spans="1:8">
      <c r="D22" s="5">
        <f>SUM(D18:D21)</f>
        <v>64200</v>
      </c>
    </row>
    <row r="24" spans="1:8" ht="16.5">
      <c r="A24" s="6" t="s">
        <v>366</v>
      </c>
      <c r="B24" s="7" t="s">
        <v>345</v>
      </c>
      <c r="C24" s="7" t="s">
        <v>346</v>
      </c>
      <c r="D24" s="7" t="s">
        <v>347</v>
      </c>
      <c r="G24" s="84" t="s">
        <v>429</v>
      </c>
      <c r="H24" s="84" t="s">
        <v>428</v>
      </c>
    </row>
    <row r="25" spans="1:8" ht="16.5">
      <c r="A25" s="3" t="s">
        <v>367</v>
      </c>
      <c r="B25" s="61">
        <v>500</v>
      </c>
      <c r="C25" s="3">
        <v>2</v>
      </c>
      <c r="D25" s="4">
        <f>B25*C25</f>
        <v>1000</v>
      </c>
      <c r="G25" s="3" t="s">
        <v>432</v>
      </c>
    </row>
    <row r="26" spans="1:8" ht="16.5">
      <c r="A26" s="3" t="s">
        <v>368</v>
      </c>
      <c r="B26" s="61">
        <v>400</v>
      </c>
      <c r="C26" s="3">
        <v>2</v>
      </c>
      <c r="D26" s="4">
        <f>B26*C26</f>
        <v>800</v>
      </c>
      <c r="G26" s="3" t="s">
        <v>433</v>
      </c>
    </row>
    <row r="27" spans="1:8" ht="16.5">
      <c r="A27" s="3" t="s">
        <v>369</v>
      </c>
      <c r="B27" s="61">
        <v>300</v>
      </c>
      <c r="C27" s="3">
        <v>2</v>
      </c>
      <c r="D27" s="4">
        <f>B27*C27</f>
        <v>600</v>
      </c>
      <c r="G27" s="3" t="s">
        <v>430</v>
      </c>
      <c r="H27" s="3" t="s">
        <v>431</v>
      </c>
    </row>
    <row r="28" spans="1:8" ht="16.5">
      <c r="A28" s="77" t="s">
        <v>371</v>
      </c>
      <c r="B28" s="61">
        <v>600</v>
      </c>
      <c r="C28" s="3">
        <v>2</v>
      </c>
      <c r="D28" s="4">
        <f>B28*C28</f>
        <v>1200</v>
      </c>
      <c r="G28" s="3" t="s">
        <v>581</v>
      </c>
    </row>
    <row r="29" spans="1:8" ht="16.5">
      <c r="A29" s="127" t="s">
        <v>579</v>
      </c>
      <c r="B29" s="127">
        <v>600</v>
      </c>
      <c r="C29" s="127">
        <v>2</v>
      </c>
      <c r="D29" s="128">
        <f t="shared" ref="D29:D32" si="2">B29*C29</f>
        <v>1200</v>
      </c>
      <c r="E29" s="127"/>
      <c r="F29" s="127"/>
      <c r="G29" s="127" t="s">
        <v>578</v>
      </c>
      <c r="H29" s="127"/>
    </row>
    <row r="30" spans="1:8" ht="16.5">
      <c r="A30" s="3" t="s">
        <v>370</v>
      </c>
      <c r="B30" s="61">
        <v>600</v>
      </c>
      <c r="C30" s="3">
        <v>2</v>
      </c>
      <c r="D30" s="4">
        <f t="shared" si="2"/>
        <v>1200</v>
      </c>
      <c r="F30" s="79" t="s">
        <v>414</v>
      </c>
    </row>
    <row r="31" spans="1:8" ht="16.5">
      <c r="A31" s="80" t="s">
        <v>394</v>
      </c>
      <c r="B31" s="61">
        <v>500</v>
      </c>
      <c r="C31" s="3">
        <v>2</v>
      </c>
      <c r="D31" s="4">
        <f t="shared" si="2"/>
        <v>1000</v>
      </c>
      <c r="F31" s="185" t="s">
        <v>413</v>
      </c>
    </row>
    <row r="32" spans="1:8" ht="16.5">
      <c r="A32" s="129" t="s">
        <v>580</v>
      </c>
      <c r="B32" s="130">
        <v>500</v>
      </c>
      <c r="C32" s="3">
        <v>2</v>
      </c>
      <c r="D32" s="4">
        <f t="shared" si="2"/>
        <v>1000</v>
      </c>
      <c r="F32" s="185"/>
    </row>
    <row r="33" spans="1:6" ht="16.5">
      <c r="A33" s="3" t="s">
        <v>372</v>
      </c>
      <c r="B33" s="61">
        <v>300</v>
      </c>
      <c r="C33" s="3">
        <v>2</v>
      </c>
      <c r="D33" s="4">
        <f>B33*C33</f>
        <v>600</v>
      </c>
      <c r="F33" s="79" t="s">
        <v>415</v>
      </c>
    </row>
    <row r="34" spans="1:6" ht="16.5">
      <c r="A34" s="47" t="s">
        <v>373</v>
      </c>
      <c r="D34" s="5">
        <f>SUM(D25:D33)</f>
        <v>8600</v>
      </c>
      <c r="F34" s="46" t="s">
        <v>41</v>
      </c>
    </row>
    <row r="36" spans="1:6" ht="16.5">
      <c r="A36" s="6" t="s">
        <v>375</v>
      </c>
      <c r="B36" s="7"/>
      <c r="C36" s="7"/>
      <c r="D36" s="7" t="s">
        <v>347</v>
      </c>
    </row>
    <row r="37" spans="1:6" ht="16.5">
      <c r="A37" s="3" t="s">
        <v>374</v>
      </c>
      <c r="B37" s="4">
        <v>150</v>
      </c>
      <c r="C37" s="3">
        <v>2</v>
      </c>
      <c r="D37" s="4">
        <f>B37*C37</f>
        <v>300</v>
      </c>
    </row>
    <row r="38" spans="1:6" ht="16.5">
      <c r="A38" s="3" t="s">
        <v>376</v>
      </c>
      <c r="B38" s="4">
        <v>600</v>
      </c>
      <c r="D38" s="4">
        <v>600</v>
      </c>
    </row>
    <row r="39" spans="1:6" ht="16.5">
      <c r="A39" s="3" t="s">
        <v>377</v>
      </c>
      <c r="D39" s="4">
        <f>京阪!D56</f>
        <v>110790</v>
      </c>
    </row>
    <row r="40" spans="1:6" ht="16.5">
      <c r="A40" s="3" t="s">
        <v>378</v>
      </c>
      <c r="D40" s="4">
        <v>30000</v>
      </c>
    </row>
    <row r="41" spans="1:6">
      <c r="D41" s="5">
        <f>SUM(D37:D40)</f>
        <v>141690</v>
      </c>
    </row>
    <row r="45" spans="1:6">
      <c r="A45" s="76">
        <v>50000</v>
      </c>
      <c r="B45" s="76">
        <v>0.26105</v>
      </c>
      <c r="C45" s="184">
        <f t="shared" ref="C45:C50" si="3">A45*B45</f>
        <v>13052.5</v>
      </c>
      <c r="D45" s="184"/>
      <c r="F45" s="4">
        <f>D51</f>
        <v>67575.8</v>
      </c>
    </row>
    <row r="46" spans="1:6">
      <c r="A46" s="76">
        <v>50000</v>
      </c>
      <c r="B46" s="76">
        <v>0.27750000000000002</v>
      </c>
      <c r="C46" s="184">
        <f t="shared" si="3"/>
        <v>13875.000000000002</v>
      </c>
      <c r="D46" s="184"/>
      <c r="F46" s="4">
        <v>480</v>
      </c>
    </row>
    <row r="47" spans="1:6">
      <c r="A47" s="76">
        <v>33000</v>
      </c>
      <c r="B47" s="76">
        <v>0.30080000000000001</v>
      </c>
      <c r="C47" s="184">
        <f t="shared" si="3"/>
        <v>9926.4</v>
      </c>
      <c r="D47" s="184"/>
      <c r="F47" s="4">
        <v>680</v>
      </c>
    </row>
    <row r="48" spans="1:6">
      <c r="A48" s="76">
        <f>75000-33000</f>
        <v>42000</v>
      </c>
      <c r="B48" s="76">
        <v>0.29970000000000002</v>
      </c>
      <c r="C48" s="184">
        <f t="shared" si="3"/>
        <v>12587.400000000001</v>
      </c>
      <c r="D48" s="184"/>
      <c r="F48" s="4">
        <v>21860</v>
      </c>
    </row>
    <row r="49" spans="1:6">
      <c r="A49" s="76">
        <v>50000</v>
      </c>
      <c r="B49" s="76">
        <v>0.25935000000000002</v>
      </c>
      <c r="C49" s="184">
        <f t="shared" si="3"/>
        <v>12967.500000000002</v>
      </c>
      <c r="D49" s="184"/>
      <c r="F49" s="4">
        <v>4000</v>
      </c>
    </row>
    <row r="50" spans="1:6">
      <c r="A50" s="76">
        <v>20000</v>
      </c>
      <c r="B50" s="76">
        <v>0.25835000000000002</v>
      </c>
      <c r="C50" s="184">
        <f t="shared" si="3"/>
        <v>5167.0000000000009</v>
      </c>
      <c r="D50" s="184"/>
      <c r="F50" s="95">
        <f>SUM(F45:F49)</f>
        <v>94595.8</v>
      </c>
    </row>
    <row r="51" spans="1:6">
      <c r="A51" s="76">
        <f>SUM(A45:A50)</f>
        <v>245000</v>
      </c>
      <c r="B51" s="76"/>
      <c r="C51" s="94">
        <f>SUM(C45:C50)</f>
        <v>67575.8</v>
      </c>
      <c r="D51" s="92">
        <f>SUM(C51)</f>
        <v>67575.8</v>
      </c>
      <c r="F51" s="4">
        <v>25000</v>
      </c>
    </row>
    <row r="52" spans="1:6">
      <c r="A52" s="76"/>
      <c r="B52" s="76"/>
      <c r="C52" s="78"/>
      <c r="D52" s="76"/>
      <c r="F52" s="96">
        <f>SUM(F50:F51)</f>
        <v>119595.8</v>
      </c>
    </row>
    <row r="53" spans="1:6" ht="16.5">
      <c r="A53" s="76" t="s">
        <v>379</v>
      </c>
      <c r="B53" s="76">
        <f>(A45*B45+A46*B46+A47*B47+A48*B48+A49*B49+A50*B50)/A51</f>
        <v>0.27581959183673471</v>
      </c>
      <c r="C53" s="78"/>
      <c r="D53" s="76"/>
    </row>
  </sheetData>
  <mergeCells count="7">
    <mergeCell ref="C50:D50"/>
    <mergeCell ref="F31:F32"/>
    <mergeCell ref="C49:D49"/>
    <mergeCell ref="C45:D45"/>
    <mergeCell ref="C46:D46"/>
    <mergeCell ref="C47:D47"/>
    <mergeCell ref="C48:D48"/>
  </mergeCells>
  <phoneticPr fontId="1" type="noConversion"/>
  <hyperlinks>
    <hyperlink ref="F34" r:id="rId1"/>
  </hyperlinks>
  <pageMargins left="0.7" right="0.7" top="0.75" bottom="0.75" header="0.3" footer="0.3"/>
  <pageSetup paperSize="9" orientation="portrait"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>
  <sheetPr>
    <tabColor rgb="FFFFFF00"/>
    <pageSetUpPr fitToPage="1"/>
  </sheetPr>
  <dimension ref="A1:I77"/>
  <sheetViews>
    <sheetView topLeftCell="A41" zoomScale="110" zoomScaleNormal="110" workbookViewId="0">
      <selection activeCell="D69" sqref="D69"/>
    </sheetView>
  </sheetViews>
  <sheetFormatPr defaultRowHeight="15.75"/>
  <cols>
    <col min="1" max="1" width="10" style="1" customWidth="1"/>
    <col min="2" max="9" width="17.625" style="1" customWidth="1"/>
    <col min="10" max="16384" width="9" style="1"/>
  </cols>
  <sheetData>
    <row r="1" spans="1:9" hidden="1">
      <c r="A1" s="13" t="s">
        <v>9</v>
      </c>
      <c r="B1" s="14" t="s">
        <v>10</v>
      </c>
      <c r="C1" s="14" t="s">
        <v>11</v>
      </c>
      <c r="D1" s="14" t="s">
        <v>12</v>
      </c>
      <c r="E1" s="14" t="s">
        <v>13</v>
      </c>
      <c r="F1" s="14" t="s">
        <v>14</v>
      </c>
      <c r="G1" s="14" t="s">
        <v>15</v>
      </c>
      <c r="H1" s="14" t="s">
        <v>16</v>
      </c>
      <c r="I1" s="15" t="s">
        <v>17</v>
      </c>
    </row>
    <row r="2" spans="1:9" hidden="1">
      <c r="A2" s="13" t="s">
        <v>7</v>
      </c>
      <c r="B2" s="14" t="s">
        <v>18</v>
      </c>
      <c r="C2" s="14" t="s">
        <v>19</v>
      </c>
      <c r="D2" s="14" t="s">
        <v>18</v>
      </c>
      <c r="E2" s="14" t="s">
        <v>20</v>
      </c>
      <c r="F2" s="14" t="s">
        <v>21</v>
      </c>
      <c r="G2" s="14" t="s">
        <v>22</v>
      </c>
      <c r="H2" s="14" t="s">
        <v>22</v>
      </c>
      <c r="I2" s="15" t="s">
        <v>23</v>
      </c>
    </row>
    <row r="3" spans="1:9" hidden="1">
      <c r="A3" s="16" t="s">
        <v>8</v>
      </c>
      <c r="B3" s="17" t="s">
        <v>79</v>
      </c>
      <c r="C3" s="17" t="s">
        <v>79</v>
      </c>
      <c r="D3" s="17" t="s">
        <v>79</v>
      </c>
      <c r="E3" s="17" t="s">
        <v>79</v>
      </c>
      <c r="F3" s="17" t="s">
        <v>276</v>
      </c>
      <c r="G3" s="17" t="s">
        <v>81</v>
      </c>
      <c r="H3" s="17" t="s">
        <v>81</v>
      </c>
      <c r="I3" s="18"/>
    </row>
    <row r="4" spans="1:9" hidden="1">
      <c r="A4" s="69" t="s">
        <v>333</v>
      </c>
      <c r="B4" s="19"/>
      <c r="C4" s="19"/>
      <c r="D4" s="19" t="s">
        <v>221</v>
      </c>
      <c r="E4" s="19" t="s">
        <v>210</v>
      </c>
      <c r="F4" s="19" t="s">
        <v>255</v>
      </c>
      <c r="G4" s="19"/>
      <c r="H4" s="19"/>
      <c r="I4" s="20" t="s">
        <v>122</v>
      </c>
    </row>
    <row r="5" spans="1:9" hidden="1">
      <c r="A5" s="70"/>
      <c r="B5" s="34" t="s">
        <v>102</v>
      </c>
      <c r="C5" s="30" t="s">
        <v>170</v>
      </c>
      <c r="D5" s="11" t="s">
        <v>58</v>
      </c>
      <c r="E5" s="28" t="s">
        <v>83</v>
      </c>
      <c r="F5" s="21" t="s">
        <v>52</v>
      </c>
      <c r="G5" s="21" t="s">
        <v>66</v>
      </c>
      <c r="H5" s="21" t="s">
        <v>98</v>
      </c>
      <c r="I5" s="41" t="s">
        <v>121</v>
      </c>
    </row>
    <row r="6" spans="1:9" hidden="1">
      <c r="A6" s="70"/>
      <c r="B6" s="188" t="s">
        <v>126</v>
      </c>
      <c r="C6" s="21" t="s">
        <v>169</v>
      </c>
      <c r="D6" s="11" t="s">
        <v>59</v>
      </c>
      <c r="E6" s="21" t="s">
        <v>242</v>
      </c>
      <c r="F6" s="42" t="s">
        <v>118</v>
      </c>
      <c r="G6" s="21" t="s">
        <v>90</v>
      </c>
      <c r="H6" s="21" t="s">
        <v>99</v>
      </c>
      <c r="I6" s="21" t="s">
        <v>86</v>
      </c>
    </row>
    <row r="7" spans="1:9" hidden="1">
      <c r="A7" s="71"/>
      <c r="B7" s="189"/>
      <c r="C7" s="21" t="s">
        <v>19</v>
      </c>
      <c r="D7" s="11" t="s">
        <v>60</v>
      </c>
      <c r="E7" s="48" t="s">
        <v>65</v>
      </c>
      <c r="F7" s="30" t="s">
        <v>71</v>
      </c>
      <c r="G7" s="34" t="s">
        <v>91</v>
      </c>
      <c r="H7" s="43" t="s">
        <v>336</v>
      </c>
      <c r="I7" s="42" t="s">
        <v>118</v>
      </c>
    </row>
    <row r="8" spans="1:9" s="11" customFormat="1" hidden="1">
      <c r="A8" s="71"/>
      <c r="B8" s="37" t="s">
        <v>94</v>
      </c>
      <c r="C8" s="41" t="s">
        <v>172</v>
      </c>
      <c r="D8" s="11" t="s">
        <v>76</v>
      </c>
      <c r="E8" s="31"/>
      <c r="H8" s="74" t="s">
        <v>339</v>
      </c>
    </row>
    <row r="9" spans="1:9" hidden="1">
      <c r="A9" s="71"/>
      <c r="B9" s="37" t="s">
        <v>95</v>
      </c>
      <c r="C9" s="21" t="s">
        <v>42</v>
      </c>
      <c r="D9" s="21" t="s">
        <v>45</v>
      </c>
      <c r="F9" s="21"/>
      <c r="I9" s="22"/>
    </row>
    <row r="10" spans="1:9" hidden="1">
      <c r="A10" s="72" t="s">
        <v>334</v>
      </c>
      <c r="B10" s="39" t="s">
        <v>103</v>
      </c>
      <c r="C10" s="24" t="s">
        <v>43</v>
      </c>
      <c r="D10" s="24" t="s">
        <v>47</v>
      </c>
      <c r="E10" s="24" t="s">
        <v>209</v>
      </c>
      <c r="F10" s="24" t="s">
        <v>46</v>
      </c>
      <c r="G10" s="24" t="s">
        <v>111</v>
      </c>
      <c r="H10" s="24" t="s">
        <v>48</v>
      </c>
      <c r="I10" s="24" t="s">
        <v>89</v>
      </c>
    </row>
    <row r="11" spans="1:9" hidden="1">
      <c r="A11" s="70"/>
      <c r="B11" s="30" t="s">
        <v>128</v>
      </c>
      <c r="C11" s="41" t="s">
        <v>73</v>
      </c>
      <c r="D11" s="21" t="s">
        <v>227</v>
      </c>
      <c r="E11" s="21" t="s">
        <v>62</v>
      </c>
      <c r="F11" s="21" t="s">
        <v>55</v>
      </c>
      <c r="G11" s="36" t="s">
        <v>292</v>
      </c>
      <c r="H11" s="11" t="s">
        <v>69</v>
      </c>
      <c r="I11" s="34" t="s">
        <v>97</v>
      </c>
    </row>
    <row r="12" spans="1:9" hidden="1">
      <c r="A12" s="71"/>
      <c r="B12" s="44" t="s">
        <v>456</v>
      </c>
      <c r="C12" s="21" t="s">
        <v>171</v>
      </c>
      <c r="D12" s="21" t="s">
        <v>225</v>
      </c>
      <c r="E12" s="21" t="s">
        <v>51</v>
      </c>
      <c r="F12" s="21" t="s">
        <v>395</v>
      </c>
      <c r="G12" s="30" t="s">
        <v>109</v>
      </c>
      <c r="H12" s="21" t="s">
        <v>67</v>
      </c>
      <c r="I12" s="40" t="s">
        <v>105</v>
      </c>
    </row>
    <row r="13" spans="1:9" hidden="1">
      <c r="A13" s="71"/>
      <c r="B13" s="42" t="s">
        <v>24</v>
      </c>
      <c r="C13" s="21" t="s">
        <v>173</v>
      </c>
      <c r="D13" s="21" t="s">
        <v>228</v>
      </c>
      <c r="E13" s="21" t="s">
        <v>61</v>
      </c>
      <c r="F13" s="21" t="s">
        <v>393</v>
      </c>
      <c r="G13" s="43" t="s">
        <v>107</v>
      </c>
      <c r="I13" s="22" t="s">
        <v>56</v>
      </c>
    </row>
    <row r="14" spans="1:9" hidden="1">
      <c r="A14" s="71"/>
      <c r="B14" s="21" t="s">
        <v>49</v>
      </c>
      <c r="C14" s="41" t="s">
        <v>174</v>
      </c>
      <c r="D14" s="41" t="s">
        <v>380</v>
      </c>
      <c r="E14" s="21" t="s">
        <v>63</v>
      </c>
      <c r="F14" s="30" t="s">
        <v>420</v>
      </c>
      <c r="G14" s="35" t="s">
        <v>78</v>
      </c>
      <c r="I14" s="26" t="s">
        <v>108</v>
      </c>
    </row>
    <row r="15" spans="1:9" s="11" customFormat="1" hidden="1">
      <c r="A15" s="71"/>
      <c r="B15" s="21" t="s">
        <v>82</v>
      </c>
      <c r="C15" s="21" t="s">
        <v>44</v>
      </c>
      <c r="D15" s="21" t="s">
        <v>232</v>
      </c>
      <c r="E15" s="36"/>
      <c r="F15" s="27" t="s">
        <v>64</v>
      </c>
      <c r="G15" s="32" t="s">
        <v>80</v>
      </c>
      <c r="H15" s="21"/>
      <c r="I15" s="44" t="s">
        <v>110</v>
      </c>
    </row>
    <row r="16" spans="1:9" s="41" customFormat="1" hidden="1">
      <c r="A16" s="71"/>
      <c r="B16" s="43" t="s">
        <v>145</v>
      </c>
      <c r="C16" s="21"/>
      <c r="D16" s="21"/>
      <c r="E16" s="36"/>
      <c r="F16" s="42"/>
      <c r="G16" s="32"/>
      <c r="H16" s="21"/>
      <c r="I16" s="44"/>
    </row>
    <row r="17" spans="1:9" hidden="1">
      <c r="A17" s="72" t="s">
        <v>335</v>
      </c>
      <c r="B17" s="24" t="s">
        <v>104</v>
      </c>
      <c r="C17" s="24" t="s">
        <v>57</v>
      </c>
      <c r="D17" s="24" t="s">
        <v>84</v>
      </c>
      <c r="E17" s="24" t="s">
        <v>50</v>
      </c>
      <c r="F17" s="24" t="s">
        <v>88</v>
      </c>
      <c r="G17" s="24" t="s">
        <v>106</v>
      </c>
      <c r="H17" s="24" t="s">
        <v>70</v>
      </c>
      <c r="I17" s="25" t="s">
        <v>25</v>
      </c>
    </row>
    <row r="18" spans="1:9" hidden="1">
      <c r="A18" s="23"/>
      <c r="B18" s="21" t="s">
        <v>53</v>
      </c>
      <c r="C18" s="21" t="s">
        <v>74</v>
      </c>
      <c r="D18" s="21" t="s">
        <v>85</v>
      </c>
      <c r="E18" s="27" t="s">
        <v>96</v>
      </c>
      <c r="F18" s="21" t="s">
        <v>54</v>
      </c>
      <c r="G18" s="29" t="s">
        <v>101</v>
      </c>
      <c r="H18" s="21" t="s">
        <v>68</v>
      </c>
      <c r="I18" s="186" t="s">
        <v>125</v>
      </c>
    </row>
    <row r="19" spans="1:9" hidden="1">
      <c r="A19" s="23"/>
      <c r="B19" s="21" t="s">
        <v>77</v>
      </c>
      <c r="C19" s="21" t="s">
        <v>75</v>
      </c>
      <c r="D19" s="21"/>
      <c r="E19" s="34" t="s">
        <v>92</v>
      </c>
      <c r="F19" s="21" t="s">
        <v>72</v>
      </c>
      <c r="G19" s="21"/>
      <c r="H19" s="38" t="s">
        <v>100</v>
      </c>
      <c r="I19" s="187"/>
    </row>
    <row r="20" spans="1:9" hidden="1">
      <c r="A20" s="23"/>
      <c r="C20" s="21"/>
      <c r="D20" s="21"/>
      <c r="E20" s="21"/>
      <c r="F20" s="21"/>
      <c r="G20" s="21"/>
      <c r="I20" s="187"/>
    </row>
    <row r="21" spans="1:9" hidden="1">
      <c r="A21" s="23"/>
      <c r="B21" s="49" t="s">
        <v>127</v>
      </c>
      <c r="C21" s="21"/>
      <c r="E21" s="21"/>
      <c r="F21" s="21"/>
      <c r="G21" s="73" t="s">
        <v>337</v>
      </c>
      <c r="H21" s="21"/>
      <c r="I21" s="22"/>
    </row>
    <row r="22" spans="1:9" hidden="1">
      <c r="A22" s="23"/>
      <c r="B22" s="21"/>
      <c r="C22" s="64" t="s">
        <v>211</v>
      </c>
      <c r="E22" s="21"/>
      <c r="G22" s="49" t="s">
        <v>338</v>
      </c>
      <c r="I22" s="22"/>
    </row>
    <row r="23" spans="1:9" hidden="1">
      <c r="A23" s="8"/>
      <c r="C23" s="21"/>
    </row>
    <row r="24" spans="1:9" hidden="1">
      <c r="A24" s="8"/>
      <c r="D24" s="11"/>
      <c r="G24" s="11"/>
      <c r="H24" s="34"/>
      <c r="I24" s="11"/>
    </row>
    <row r="25" spans="1:9" hidden="1">
      <c r="A25" s="8"/>
      <c r="E25" s="11"/>
      <c r="G25" s="11"/>
    </row>
    <row r="26" spans="1:9" hidden="1">
      <c r="G26" s="32"/>
    </row>
    <row r="27" spans="1:9" hidden="1">
      <c r="E27" s="12"/>
      <c r="I27" s="33"/>
    </row>
    <row r="28" spans="1:9" hidden="1"/>
    <row r="29" spans="1:9" hidden="1"/>
    <row r="30" spans="1:9" hidden="1"/>
    <row r="31" spans="1:9" hidden="1"/>
    <row r="32" spans="1:9" ht="16.5" hidden="1">
      <c r="D32"/>
      <c r="E32"/>
      <c r="F32"/>
    </row>
    <row r="33" spans="1:9" ht="16.5" hidden="1">
      <c r="D33"/>
      <c r="E33"/>
      <c r="F33"/>
    </row>
    <row r="34" spans="1:9" ht="16.5" hidden="1">
      <c r="D34"/>
      <c r="E34"/>
      <c r="F34"/>
      <c r="G34"/>
    </row>
    <row r="35" spans="1:9" hidden="1"/>
    <row r="36" spans="1:9" hidden="1"/>
    <row r="37" spans="1:9" hidden="1"/>
    <row r="38" spans="1:9" hidden="1"/>
    <row r="39" spans="1:9" hidden="1"/>
    <row r="40" spans="1:9" hidden="1"/>
    <row r="41" spans="1:9" s="41" customFormat="1">
      <c r="A41" s="135" t="s">
        <v>9</v>
      </c>
      <c r="B41" s="136" t="s">
        <v>593</v>
      </c>
      <c r="C41" s="136" t="s">
        <v>594</v>
      </c>
      <c r="D41" s="136" t="s">
        <v>595</v>
      </c>
      <c r="E41" s="136" t="s">
        <v>596</v>
      </c>
      <c r="F41" s="136" t="s">
        <v>597</v>
      </c>
      <c r="G41" s="136" t="s">
        <v>598</v>
      </c>
      <c r="H41" s="136" t="s">
        <v>599</v>
      </c>
      <c r="I41" s="136" t="s">
        <v>600</v>
      </c>
    </row>
    <row r="42" spans="1:9" s="41" customFormat="1">
      <c r="A42" s="137" t="s">
        <v>7</v>
      </c>
      <c r="B42" s="138" t="s">
        <v>18</v>
      </c>
      <c r="C42" s="138" t="s">
        <v>19</v>
      </c>
      <c r="D42" s="138" t="s">
        <v>18</v>
      </c>
      <c r="E42" s="138" t="s">
        <v>20</v>
      </c>
      <c r="F42" s="138" t="s">
        <v>21</v>
      </c>
      <c r="G42" s="138" t="s">
        <v>22</v>
      </c>
      <c r="H42" s="138" t="s">
        <v>22</v>
      </c>
      <c r="I42" s="138" t="s">
        <v>23</v>
      </c>
    </row>
    <row r="43" spans="1:9" s="41" customFormat="1">
      <c r="A43" s="139" t="s">
        <v>8</v>
      </c>
      <c r="B43" s="140" t="s">
        <v>79</v>
      </c>
      <c r="C43" s="140" t="s">
        <v>79</v>
      </c>
      <c r="D43" s="140" t="s">
        <v>79</v>
      </c>
      <c r="E43" s="140" t="s">
        <v>79</v>
      </c>
      <c r="F43" s="140" t="s">
        <v>81</v>
      </c>
      <c r="G43" s="140" t="s">
        <v>81</v>
      </c>
      <c r="H43" s="140" t="s">
        <v>81</v>
      </c>
      <c r="I43" s="140"/>
    </row>
    <row r="44" spans="1:9" s="41" customFormat="1">
      <c r="A44" s="141" t="s">
        <v>333</v>
      </c>
      <c r="B44" s="142"/>
      <c r="C44" s="142"/>
      <c r="D44" s="142" t="s">
        <v>221</v>
      </c>
      <c r="E44" s="142" t="s">
        <v>210</v>
      </c>
      <c r="F44" s="142" t="s">
        <v>255</v>
      </c>
      <c r="G44" s="142"/>
      <c r="H44" s="142"/>
      <c r="I44" s="142" t="s">
        <v>122</v>
      </c>
    </row>
    <row r="45" spans="1:9" s="41" customFormat="1">
      <c r="A45" s="143"/>
      <c r="B45" s="137" t="s">
        <v>102</v>
      </c>
      <c r="C45" s="144" t="s">
        <v>170</v>
      </c>
      <c r="D45" s="137" t="s">
        <v>58</v>
      </c>
      <c r="E45" s="145" t="s">
        <v>83</v>
      </c>
      <c r="F45" s="137" t="s">
        <v>52</v>
      </c>
      <c r="G45" s="137" t="s">
        <v>98</v>
      </c>
      <c r="H45" s="137" t="s">
        <v>66</v>
      </c>
      <c r="I45" s="137" t="s">
        <v>121</v>
      </c>
    </row>
    <row r="46" spans="1:9" s="41" customFormat="1">
      <c r="A46" s="143"/>
      <c r="B46" s="190" t="s">
        <v>126</v>
      </c>
      <c r="C46" s="137" t="s">
        <v>157</v>
      </c>
      <c r="D46" s="137" t="s">
        <v>59</v>
      </c>
      <c r="E46" s="137" t="s">
        <v>242</v>
      </c>
      <c r="F46" s="144" t="s">
        <v>118</v>
      </c>
      <c r="G46" s="137" t="s">
        <v>99</v>
      </c>
      <c r="H46" s="137" t="s">
        <v>90</v>
      </c>
      <c r="I46" s="137" t="s">
        <v>86</v>
      </c>
    </row>
    <row r="47" spans="1:9" s="41" customFormat="1">
      <c r="A47" s="146"/>
      <c r="B47" s="191"/>
      <c r="C47" s="137" t="s">
        <v>19</v>
      </c>
      <c r="D47" s="137" t="s">
        <v>60</v>
      </c>
      <c r="E47" s="144" t="s">
        <v>65</v>
      </c>
      <c r="F47" s="144" t="s">
        <v>71</v>
      </c>
      <c r="G47" s="147" t="s">
        <v>336</v>
      </c>
      <c r="H47" s="137" t="s">
        <v>91</v>
      </c>
      <c r="I47" s="144" t="s">
        <v>118</v>
      </c>
    </row>
    <row r="48" spans="1:9" s="41" customFormat="1">
      <c r="A48" s="146"/>
      <c r="B48" s="148" t="s">
        <v>94</v>
      </c>
      <c r="C48" s="137" t="s">
        <v>172</v>
      </c>
      <c r="D48" s="137" t="s">
        <v>76</v>
      </c>
      <c r="E48" s="144"/>
      <c r="F48" s="137"/>
      <c r="G48" s="143" t="s">
        <v>339</v>
      </c>
      <c r="H48" s="137"/>
      <c r="I48" s="137"/>
    </row>
    <row r="49" spans="1:9" s="41" customFormat="1">
      <c r="A49" s="146"/>
      <c r="B49" s="148" t="s">
        <v>95</v>
      </c>
      <c r="C49" s="137" t="s">
        <v>42</v>
      </c>
      <c r="D49" s="137" t="s">
        <v>45</v>
      </c>
      <c r="E49" s="137"/>
      <c r="F49" s="137"/>
      <c r="G49" s="137" t="s">
        <v>544</v>
      </c>
      <c r="H49" s="137"/>
      <c r="I49" s="137"/>
    </row>
    <row r="50" spans="1:9" s="41" customFormat="1">
      <c r="A50" s="149" t="s">
        <v>334</v>
      </c>
      <c r="B50" s="150" t="s">
        <v>103</v>
      </c>
      <c r="C50" s="151" t="s">
        <v>43</v>
      </c>
      <c r="D50" s="151" t="s">
        <v>47</v>
      </c>
      <c r="E50" s="151" t="s">
        <v>209</v>
      </c>
      <c r="F50" s="151" t="s">
        <v>46</v>
      </c>
      <c r="G50" s="151" t="s">
        <v>48</v>
      </c>
      <c r="H50" s="151" t="s">
        <v>111</v>
      </c>
      <c r="I50" s="151" t="s">
        <v>454</v>
      </c>
    </row>
    <row r="51" spans="1:9" s="41" customFormat="1">
      <c r="A51" s="143"/>
      <c r="B51" s="144" t="s">
        <v>128</v>
      </c>
      <c r="C51" s="137" t="s">
        <v>73</v>
      </c>
      <c r="D51" s="137" t="s">
        <v>227</v>
      </c>
      <c r="E51" s="137" t="s">
        <v>62</v>
      </c>
      <c r="F51" s="137" t="s">
        <v>55</v>
      </c>
      <c r="G51" s="137" t="s">
        <v>69</v>
      </c>
      <c r="H51" s="137" t="s">
        <v>293</v>
      </c>
      <c r="I51" s="137" t="s">
        <v>457</v>
      </c>
    </row>
    <row r="52" spans="1:9" s="41" customFormat="1">
      <c r="A52" s="146"/>
      <c r="B52" s="152" t="s">
        <v>456</v>
      </c>
      <c r="C52" s="137" t="s">
        <v>171</v>
      </c>
      <c r="D52" s="137" t="s">
        <v>225</v>
      </c>
      <c r="E52" s="137" t="s">
        <v>51</v>
      </c>
      <c r="F52" s="137" t="s">
        <v>395</v>
      </c>
      <c r="G52" s="143" t="s">
        <v>458</v>
      </c>
      <c r="H52" s="137" t="s">
        <v>453</v>
      </c>
      <c r="I52" s="153" t="s">
        <v>105</v>
      </c>
    </row>
    <row r="53" spans="1:9" s="41" customFormat="1">
      <c r="A53" s="146"/>
      <c r="B53" s="144" t="s">
        <v>24</v>
      </c>
      <c r="C53" s="137" t="s">
        <v>173</v>
      </c>
      <c r="D53" s="137" t="s">
        <v>228</v>
      </c>
      <c r="E53" s="137" t="s">
        <v>61</v>
      </c>
      <c r="F53" s="137" t="s">
        <v>393</v>
      </c>
      <c r="G53" s="137" t="s">
        <v>665</v>
      </c>
      <c r="H53" s="137" t="s">
        <v>67</v>
      </c>
      <c r="I53" s="137" t="s">
        <v>56</v>
      </c>
    </row>
    <row r="54" spans="1:9" s="41" customFormat="1">
      <c r="A54" s="146"/>
      <c r="B54" s="137" t="s">
        <v>49</v>
      </c>
      <c r="C54" s="137" t="s">
        <v>174</v>
      </c>
      <c r="D54" s="137" t="s">
        <v>380</v>
      </c>
      <c r="E54" s="137" t="s">
        <v>63</v>
      </c>
      <c r="F54" s="144" t="s">
        <v>420</v>
      </c>
      <c r="G54" s="137"/>
      <c r="H54" s="137" t="s">
        <v>468</v>
      </c>
      <c r="I54" s="137" t="s">
        <v>108</v>
      </c>
    </row>
    <row r="55" spans="1:9" s="41" customFormat="1">
      <c r="A55" s="146"/>
      <c r="B55" s="137" t="s">
        <v>82</v>
      </c>
      <c r="C55" s="137" t="s">
        <v>44</v>
      </c>
      <c r="D55" s="137" t="s">
        <v>232</v>
      </c>
      <c r="E55" s="145"/>
      <c r="F55" s="144" t="s">
        <v>56</v>
      </c>
      <c r="G55" s="137"/>
      <c r="H55" s="137"/>
      <c r="I55" s="152" t="s">
        <v>604</v>
      </c>
    </row>
    <row r="56" spans="1:9" s="41" customFormat="1">
      <c r="A56" s="146"/>
      <c r="B56" s="147" t="s">
        <v>145</v>
      </c>
      <c r="C56" s="137"/>
      <c r="D56" s="137"/>
      <c r="E56" s="145"/>
      <c r="F56" s="144"/>
      <c r="G56" s="137"/>
      <c r="H56" s="154"/>
      <c r="I56" s="152"/>
    </row>
    <row r="57" spans="1:9" s="41" customFormat="1">
      <c r="A57" s="149" t="s">
        <v>335</v>
      </c>
      <c r="B57" s="151" t="s">
        <v>104</v>
      </c>
      <c r="C57" s="151" t="s">
        <v>57</v>
      </c>
      <c r="D57" s="151" t="s">
        <v>84</v>
      </c>
      <c r="E57" s="151" t="s">
        <v>50</v>
      </c>
      <c r="F57" s="151" t="s">
        <v>88</v>
      </c>
      <c r="G57" s="151" t="s">
        <v>455</v>
      </c>
      <c r="H57" s="151" t="s">
        <v>70</v>
      </c>
      <c r="I57" s="151" t="s">
        <v>25</v>
      </c>
    </row>
    <row r="58" spans="1:9" s="41" customFormat="1">
      <c r="A58" s="155"/>
      <c r="B58" s="137" t="s">
        <v>53</v>
      </c>
      <c r="C58" s="137" t="s">
        <v>74</v>
      </c>
      <c r="D58" s="137" t="s">
        <v>85</v>
      </c>
      <c r="E58" s="144" t="s">
        <v>96</v>
      </c>
      <c r="F58" s="137" t="s">
        <v>54</v>
      </c>
      <c r="G58" s="156" t="s">
        <v>100</v>
      </c>
      <c r="H58" s="137" t="s">
        <v>68</v>
      </c>
      <c r="I58" s="190" t="s">
        <v>125</v>
      </c>
    </row>
    <row r="59" spans="1:9" s="41" customFormat="1">
      <c r="A59" s="155"/>
      <c r="B59" s="137" t="s">
        <v>77</v>
      </c>
      <c r="C59" s="137" t="s">
        <v>75</v>
      </c>
      <c r="D59" s="137"/>
      <c r="E59" s="137" t="s">
        <v>92</v>
      </c>
      <c r="F59" s="137" t="s">
        <v>72</v>
      </c>
      <c r="G59" s="137"/>
      <c r="H59" s="137"/>
      <c r="I59" s="191"/>
    </row>
    <row r="60" spans="1:9" s="41" customFormat="1">
      <c r="A60" s="157"/>
      <c r="B60" s="158"/>
      <c r="C60" s="158"/>
      <c r="D60" s="158"/>
      <c r="E60" s="158"/>
      <c r="F60" s="158"/>
      <c r="G60" s="158"/>
      <c r="H60" s="158"/>
      <c r="I60" s="192"/>
    </row>
    <row r="61" spans="1:9" s="41" customFormat="1">
      <c r="A61" s="23"/>
      <c r="B61" s="134" t="s">
        <v>603</v>
      </c>
      <c r="C61" s="21"/>
      <c r="E61" s="21"/>
      <c r="F61" s="21"/>
      <c r="G61" s="133" t="s">
        <v>601</v>
      </c>
      <c r="H61" s="134"/>
      <c r="I61" s="26"/>
    </row>
    <row r="62" spans="1:9" s="41" customFormat="1">
      <c r="A62" s="23"/>
      <c r="B62" s="21"/>
      <c r="C62" s="64" t="s">
        <v>211</v>
      </c>
      <c r="E62" s="21"/>
      <c r="G62" s="134" t="s">
        <v>602</v>
      </c>
      <c r="H62" s="133"/>
      <c r="I62" s="26"/>
    </row>
    <row r="63" spans="1:9">
      <c r="G63" s="41"/>
      <c r="H63" s="41"/>
    </row>
    <row r="64" spans="1:9">
      <c r="G64" s="41"/>
      <c r="H64" s="41"/>
    </row>
    <row r="65" spans="2:8">
      <c r="B65" s="51" t="s">
        <v>120</v>
      </c>
      <c r="C65" s="53"/>
      <c r="G65" s="41"/>
      <c r="H65" s="41"/>
    </row>
    <row r="66" spans="2:8" ht="16.5">
      <c r="B66" s="52" t="s">
        <v>119</v>
      </c>
      <c r="C66" s="53"/>
      <c r="G66" s="41"/>
      <c r="H66" s="41"/>
    </row>
    <row r="67" spans="2:8">
      <c r="G67" s="41"/>
      <c r="H67" s="41"/>
    </row>
    <row r="68" spans="2:8">
      <c r="B68" s="56">
        <v>7</v>
      </c>
      <c r="C68" s="56" t="s">
        <v>165</v>
      </c>
      <c r="G68" s="41"/>
      <c r="H68" s="41"/>
    </row>
    <row r="69" spans="2:8">
      <c r="B69" s="56">
        <v>10</v>
      </c>
      <c r="C69" s="56" t="s">
        <v>166</v>
      </c>
      <c r="G69" s="41"/>
      <c r="H69" s="41"/>
    </row>
    <row r="70" spans="2:8">
      <c r="B70" s="56">
        <v>18</v>
      </c>
      <c r="C70" s="56" t="s">
        <v>167</v>
      </c>
      <c r="G70" s="41"/>
      <c r="H70" s="41"/>
    </row>
    <row r="71" spans="2:8">
      <c r="B71" s="56">
        <v>30</v>
      </c>
      <c r="C71" s="56" t="s">
        <v>168</v>
      </c>
      <c r="G71" s="41"/>
      <c r="H71" s="41"/>
    </row>
    <row r="72" spans="2:8">
      <c r="B72" s="54">
        <v>35</v>
      </c>
      <c r="C72" s="54" t="s">
        <v>164</v>
      </c>
      <c r="G72" s="41"/>
      <c r="H72" s="41"/>
    </row>
    <row r="73" spans="2:8">
      <c r="B73" s="54">
        <v>46</v>
      </c>
      <c r="C73" s="54" t="s">
        <v>167</v>
      </c>
      <c r="G73" s="41"/>
      <c r="H73" s="41"/>
    </row>
    <row r="74" spans="2:8">
      <c r="B74" s="54">
        <v>58</v>
      </c>
      <c r="C74" s="54" t="s">
        <v>166</v>
      </c>
      <c r="G74" s="41"/>
      <c r="H74" s="41"/>
    </row>
    <row r="75" spans="2:8">
      <c r="B75" s="54">
        <v>1</v>
      </c>
      <c r="C75" s="54" t="s">
        <v>165</v>
      </c>
      <c r="G75" s="41"/>
      <c r="H75" s="41"/>
    </row>
    <row r="76" spans="2:8">
      <c r="G76" s="41"/>
      <c r="H76" s="41"/>
    </row>
    <row r="77" spans="2:8">
      <c r="G77" s="41"/>
      <c r="H77" s="41"/>
    </row>
  </sheetData>
  <mergeCells count="4">
    <mergeCell ref="I18:I20"/>
    <mergeCell ref="B6:B7"/>
    <mergeCell ref="B46:B47"/>
    <mergeCell ref="I58:I60"/>
  </mergeCells>
  <phoneticPr fontId="1" type="noConversion"/>
  <hyperlinks>
    <hyperlink ref="B66" r:id="rId1"/>
  </hyperlinks>
  <pageMargins left="0.39370078740157483" right="0.39370078740157483" top="0.55118110236220474" bottom="0.39370078740157483" header="0.31496062992125984" footer="0.31496062992125984"/>
  <pageSetup paperSize="9" scale="88" fitToHeight="0" orientation="landscape"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>
  <sheetPr>
    <tabColor rgb="FFFFFF00"/>
    <pageSetUpPr fitToPage="1"/>
  </sheetPr>
  <dimension ref="A1:P126"/>
  <sheetViews>
    <sheetView zoomScale="115" zoomScaleNormal="115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F106" sqref="F106"/>
    </sheetView>
  </sheetViews>
  <sheetFormatPr defaultRowHeight="15.75"/>
  <cols>
    <col min="1" max="1" width="6.375" style="1" customWidth="1"/>
    <col min="2" max="2" width="9" style="8"/>
    <col min="3" max="3" width="13.25" style="1" customWidth="1"/>
    <col min="4" max="4" width="9" style="8"/>
    <col min="5" max="5" width="13.125" style="1" customWidth="1"/>
    <col min="6" max="6" width="31.5" style="1" customWidth="1"/>
    <col min="7" max="7" width="8.375" style="50" customWidth="1"/>
    <col min="8" max="8" width="9.625" style="1" customWidth="1"/>
    <col min="9" max="9" width="9.625" style="1" hidden="1" customWidth="1"/>
    <col min="10" max="10" width="39.375" style="1" customWidth="1"/>
    <col min="11" max="16384" width="9" style="1"/>
  </cols>
  <sheetData>
    <row r="1" spans="1:10" s="9" customFormat="1" ht="16.5">
      <c r="A1" s="159"/>
      <c r="B1" s="160" t="s">
        <v>26</v>
      </c>
      <c r="C1" s="159" t="s">
        <v>27</v>
      </c>
      <c r="D1" s="160" t="s">
        <v>26</v>
      </c>
      <c r="E1" s="159" t="s">
        <v>28</v>
      </c>
      <c r="F1" s="159" t="s">
        <v>29</v>
      </c>
      <c r="G1" s="161" t="s">
        <v>30</v>
      </c>
      <c r="H1" s="159" t="s">
        <v>37</v>
      </c>
      <c r="I1" s="159" t="s">
        <v>31</v>
      </c>
      <c r="J1" s="159" t="s">
        <v>131</v>
      </c>
    </row>
    <row r="2" spans="1:10" ht="33">
      <c r="A2" s="1" t="s">
        <v>32</v>
      </c>
      <c r="B2" s="8" t="s">
        <v>36</v>
      </c>
      <c r="C2" s="1" t="s">
        <v>33</v>
      </c>
      <c r="D2" s="8" t="s">
        <v>509</v>
      </c>
      <c r="E2" s="1" t="s">
        <v>35</v>
      </c>
      <c r="F2" s="124" t="s">
        <v>670</v>
      </c>
      <c r="J2" s="193" t="s">
        <v>513</v>
      </c>
    </row>
    <row r="3" spans="1:10">
      <c r="A3" s="41" t="s">
        <v>607</v>
      </c>
      <c r="B3" s="8" t="s">
        <v>509</v>
      </c>
      <c r="D3" s="8" t="s">
        <v>508</v>
      </c>
      <c r="F3" s="1" t="s">
        <v>34</v>
      </c>
      <c r="J3" s="193"/>
    </row>
    <row r="4" spans="1:10">
      <c r="A4" s="41" t="s">
        <v>606</v>
      </c>
      <c r="B4" s="8" t="s">
        <v>123</v>
      </c>
      <c r="C4" s="41" t="s">
        <v>35</v>
      </c>
      <c r="D4" s="8" t="s">
        <v>124</v>
      </c>
      <c r="E4" s="41" t="s">
        <v>129</v>
      </c>
      <c r="F4" s="30" t="s">
        <v>143</v>
      </c>
      <c r="J4" s="193"/>
    </row>
    <row r="5" spans="1:10">
      <c r="B5" s="8" t="s">
        <v>124</v>
      </c>
      <c r="D5" s="8" t="s">
        <v>132</v>
      </c>
      <c r="F5" s="41" t="s">
        <v>133</v>
      </c>
      <c r="J5" s="193"/>
    </row>
    <row r="6" spans="1:10">
      <c r="B6" s="8" t="s">
        <v>132</v>
      </c>
      <c r="D6" s="8" t="s">
        <v>162</v>
      </c>
      <c r="F6" s="41" t="s">
        <v>130</v>
      </c>
      <c r="G6" s="50">
        <v>3000</v>
      </c>
      <c r="J6" s="193" t="s">
        <v>487</v>
      </c>
    </row>
    <row r="7" spans="1:10" ht="47.25">
      <c r="B7" s="8" t="s">
        <v>162</v>
      </c>
      <c r="D7" s="8" t="s">
        <v>163</v>
      </c>
      <c r="F7" s="131" t="s">
        <v>510</v>
      </c>
      <c r="J7" s="193"/>
    </row>
    <row r="8" spans="1:10">
      <c r="B8" s="8" t="s">
        <v>163</v>
      </c>
      <c r="D8" s="8" t="s">
        <v>134</v>
      </c>
      <c r="F8" s="41" t="s">
        <v>147</v>
      </c>
      <c r="J8" s="193"/>
    </row>
    <row r="9" spans="1:10" ht="16.5">
      <c r="B9" s="8" t="s">
        <v>135</v>
      </c>
      <c r="C9" s="41" t="s">
        <v>129</v>
      </c>
      <c r="D9" s="8" t="s">
        <v>136</v>
      </c>
      <c r="E9" s="41" t="s">
        <v>137</v>
      </c>
      <c r="F9" s="30" t="s">
        <v>465</v>
      </c>
      <c r="G9" s="50">
        <v>2100</v>
      </c>
      <c r="H9" s="41" t="s">
        <v>511</v>
      </c>
      <c r="J9" s="41" t="s">
        <v>512</v>
      </c>
    </row>
    <row r="10" spans="1:10">
      <c r="B10" s="8" t="s">
        <v>138</v>
      </c>
      <c r="C10" s="41" t="s">
        <v>137</v>
      </c>
      <c r="D10" s="8" t="s">
        <v>140</v>
      </c>
      <c r="E10" s="41" t="s">
        <v>139</v>
      </c>
      <c r="F10" s="41" t="s">
        <v>141</v>
      </c>
    </row>
    <row r="11" spans="1:10">
      <c r="B11" s="8" t="s">
        <v>140</v>
      </c>
      <c r="C11" s="41" t="s">
        <v>139</v>
      </c>
      <c r="D11" s="8" t="s">
        <v>142</v>
      </c>
      <c r="E11" s="41" t="s">
        <v>489</v>
      </c>
      <c r="F11" s="30" t="s">
        <v>144</v>
      </c>
      <c r="G11" s="50">
        <v>210</v>
      </c>
      <c r="H11" s="41" t="s">
        <v>146</v>
      </c>
      <c r="J11" s="30" t="s">
        <v>488</v>
      </c>
    </row>
    <row r="12" spans="1:10" ht="31.5" customHeight="1">
      <c r="B12" s="8" t="s">
        <v>142</v>
      </c>
      <c r="D12" s="8" t="s">
        <v>516</v>
      </c>
      <c r="F12" s="131" t="s">
        <v>515</v>
      </c>
      <c r="J12" s="106" t="s">
        <v>558</v>
      </c>
    </row>
    <row r="13" spans="1:10" ht="31.5">
      <c r="B13" s="8" t="s">
        <v>148</v>
      </c>
      <c r="C13" s="41" t="s">
        <v>514</v>
      </c>
      <c r="D13" s="8" t="s">
        <v>517</v>
      </c>
      <c r="E13" s="41" t="s">
        <v>137</v>
      </c>
      <c r="F13" s="30" t="s">
        <v>150</v>
      </c>
      <c r="G13" s="50">
        <v>230</v>
      </c>
      <c r="H13" s="41" t="s">
        <v>149</v>
      </c>
      <c r="J13" s="131" t="s">
        <v>585</v>
      </c>
    </row>
    <row r="14" spans="1:10">
      <c r="B14" s="8" t="s">
        <v>517</v>
      </c>
      <c r="D14" s="8" t="s">
        <v>518</v>
      </c>
      <c r="F14" s="41" t="s">
        <v>151</v>
      </c>
    </row>
    <row r="15" spans="1:10" s="41" customFormat="1">
      <c r="B15" s="8" t="s">
        <v>518</v>
      </c>
      <c r="D15" s="8" t="s">
        <v>201</v>
      </c>
      <c r="F15" s="41" t="s">
        <v>400</v>
      </c>
      <c r="G15" s="50"/>
      <c r="J15" s="41" t="s">
        <v>158</v>
      </c>
    </row>
    <row r="16" spans="1:10">
      <c r="B16" s="8" t="s">
        <v>201</v>
      </c>
      <c r="D16" s="8" t="s">
        <v>305</v>
      </c>
      <c r="F16" s="41" t="s">
        <v>156</v>
      </c>
    </row>
    <row r="17" spans="1:16">
      <c r="B17" s="8" t="s">
        <v>305</v>
      </c>
      <c r="C17" s="41" t="s">
        <v>137</v>
      </c>
      <c r="D17" s="8" t="s">
        <v>401</v>
      </c>
      <c r="E17" s="41" t="s">
        <v>139</v>
      </c>
    </row>
    <row r="18" spans="1:16">
      <c r="A18" s="162"/>
      <c r="B18" s="163" t="s">
        <v>153</v>
      </c>
      <c r="C18" s="162"/>
      <c r="D18" s="163"/>
      <c r="E18" s="162"/>
      <c r="F18" s="162" t="s">
        <v>152</v>
      </c>
      <c r="G18" s="164"/>
      <c r="H18" s="162"/>
      <c r="I18" s="162"/>
      <c r="J18" s="162"/>
    </row>
    <row r="19" spans="1:16">
      <c r="A19" s="165" t="s">
        <v>154</v>
      </c>
      <c r="B19" s="166" t="s">
        <v>398</v>
      </c>
      <c r="C19" s="165"/>
      <c r="D19" s="166" t="s">
        <v>402</v>
      </c>
      <c r="E19" s="165"/>
      <c r="F19" s="165" t="s">
        <v>155</v>
      </c>
      <c r="G19" s="167"/>
      <c r="H19" s="165"/>
      <c r="I19" s="165"/>
      <c r="J19" s="165"/>
    </row>
    <row r="20" spans="1:16" s="41" customFormat="1">
      <c r="A20" s="41" t="s">
        <v>605</v>
      </c>
      <c r="B20" s="8" t="s">
        <v>403</v>
      </c>
      <c r="C20" s="41" t="s">
        <v>139</v>
      </c>
      <c r="D20" s="8" t="s">
        <v>404</v>
      </c>
      <c r="E20" s="41" t="s">
        <v>137</v>
      </c>
      <c r="F20" s="41" t="s">
        <v>405</v>
      </c>
      <c r="G20" s="50"/>
    </row>
    <row r="21" spans="1:16" ht="32.25">
      <c r="A21" s="41" t="s">
        <v>608</v>
      </c>
      <c r="B21" s="8" t="s">
        <v>396</v>
      </c>
      <c r="C21" s="41" t="s">
        <v>137</v>
      </c>
      <c r="D21" s="8" t="s">
        <v>397</v>
      </c>
      <c r="E21" s="41" t="s">
        <v>161</v>
      </c>
      <c r="F21" s="81" t="s">
        <v>586</v>
      </c>
      <c r="G21" s="50">
        <v>230</v>
      </c>
      <c r="J21" s="131" t="s">
        <v>587</v>
      </c>
    </row>
    <row r="22" spans="1:16">
      <c r="B22" s="8" t="s">
        <v>258</v>
      </c>
      <c r="C22" s="41" t="s">
        <v>161</v>
      </c>
      <c r="D22" s="8" t="s">
        <v>177</v>
      </c>
      <c r="E22" s="41" t="s">
        <v>164</v>
      </c>
      <c r="F22" s="41" t="s">
        <v>178</v>
      </c>
      <c r="J22" s="41" t="s">
        <v>179</v>
      </c>
    </row>
    <row r="23" spans="1:16">
      <c r="B23" s="8" t="s">
        <v>159</v>
      </c>
      <c r="C23" s="41" t="s">
        <v>164</v>
      </c>
      <c r="D23" s="8" t="s">
        <v>176</v>
      </c>
      <c r="E23" s="41" t="s">
        <v>584</v>
      </c>
      <c r="F23" s="41" t="s">
        <v>157</v>
      </c>
      <c r="G23" s="50">
        <v>620</v>
      </c>
    </row>
    <row r="24" spans="1:16" ht="63">
      <c r="B24" s="8" t="s">
        <v>181</v>
      </c>
      <c r="D24" s="8" t="s">
        <v>189</v>
      </c>
      <c r="F24" s="83" t="s">
        <v>180</v>
      </c>
    </row>
    <row r="25" spans="1:16" ht="16.5" customHeight="1">
      <c r="B25" s="57" t="s">
        <v>138</v>
      </c>
      <c r="C25" s="58" t="s">
        <v>188</v>
      </c>
      <c r="D25" s="57" t="s">
        <v>190</v>
      </c>
      <c r="E25" s="58" t="s">
        <v>184</v>
      </c>
      <c r="F25" s="59" t="s">
        <v>198</v>
      </c>
      <c r="G25" s="60">
        <v>210</v>
      </c>
      <c r="H25" s="58" t="s">
        <v>182</v>
      </c>
      <c r="I25" s="58"/>
      <c r="J25" s="58" t="s">
        <v>160</v>
      </c>
      <c r="L25" s="193" t="s">
        <v>175</v>
      </c>
      <c r="M25" s="193"/>
      <c r="N25" s="193"/>
      <c r="O25" s="193"/>
      <c r="P25" s="193"/>
    </row>
    <row r="26" spans="1:16">
      <c r="B26" s="57" t="s">
        <v>191</v>
      </c>
      <c r="C26" s="58" t="s">
        <v>184</v>
      </c>
      <c r="D26" s="57" t="s">
        <v>192</v>
      </c>
      <c r="E26" s="58" t="s">
        <v>186</v>
      </c>
      <c r="F26" s="58"/>
      <c r="G26" s="60"/>
      <c r="H26" s="58" t="s">
        <v>205</v>
      </c>
      <c r="I26" s="58"/>
      <c r="J26" s="58" t="s">
        <v>185</v>
      </c>
      <c r="L26" s="193"/>
      <c r="M26" s="193"/>
      <c r="N26" s="193"/>
      <c r="O26" s="193"/>
      <c r="P26" s="193"/>
    </row>
    <row r="27" spans="1:16" ht="31.5">
      <c r="B27" s="57" t="s">
        <v>193</v>
      </c>
      <c r="C27" s="58" t="s">
        <v>186</v>
      </c>
      <c r="D27" s="57" t="s">
        <v>194</v>
      </c>
      <c r="E27" s="58" t="s">
        <v>195</v>
      </c>
      <c r="F27" s="62"/>
      <c r="G27" s="60"/>
      <c r="H27" s="58" t="s">
        <v>199</v>
      </c>
      <c r="I27" s="58"/>
      <c r="J27" s="62" t="s">
        <v>187</v>
      </c>
      <c r="L27" s="193"/>
      <c r="M27" s="193"/>
      <c r="N27" s="193"/>
      <c r="O27" s="193"/>
      <c r="P27" s="193"/>
    </row>
    <row r="28" spans="1:16">
      <c r="B28" s="8" t="s">
        <v>196</v>
      </c>
      <c r="D28" s="8" t="s">
        <v>197</v>
      </c>
      <c r="F28" s="41" t="s">
        <v>183</v>
      </c>
      <c r="J28" s="41" t="s">
        <v>406</v>
      </c>
    </row>
    <row r="29" spans="1:16">
      <c r="B29" s="8" t="s">
        <v>234</v>
      </c>
      <c r="C29" s="41" t="s">
        <v>183</v>
      </c>
      <c r="D29" s="8" t="s">
        <v>295</v>
      </c>
      <c r="E29" s="41" t="s">
        <v>200</v>
      </c>
      <c r="F29" s="55"/>
      <c r="H29" s="41" t="s">
        <v>199</v>
      </c>
      <c r="J29" s="41" t="s">
        <v>340</v>
      </c>
    </row>
    <row r="30" spans="1:16" s="41" customFormat="1">
      <c r="B30" s="8" t="s">
        <v>295</v>
      </c>
      <c r="D30" s="8" t="s">
        <v>538</v>
      </c>
      <c r="F30" s="101" t="s">
        <v>537</v>
      </c>
      <c r="G30" s="50"/>
    </row>
    <row r="31" spans="1:16" s="41" customFormat="1">
      <c r="B31" s="8" t="s">
        <v>539</v>
      </c>
      <c r="D31" s="8" t="s">
        <v>238</v>
      </c>
      <c r="F31" s="41" t="s">
        <v>202</v>
      </c>
      <c r="G31" s="50"/>
      <c r="J31" s="12"/>
    </row>
    <row r="32" spans="1:16">
      <c r="B32" s="8" t="s">
        <v>238</v>
      </c>
      <c r="C32" s="41" t="s">
        <v>200</v>
      </c>
      <c r="D32" s="8" t="s">
        <v>237</v>
      </c>
      <c r="E32" s="41" t="s">
        <v>139</v>
      </c>
      <c r="H32" s="41"/>
    </row>
    <row r="33" spans="1:10">
      <c r="A33" s="162"/>
      <c r="B33" s="163" t="s">
        <v>407</v>
      </c>
      <c r="C33" s="162"/>
      <c r="D33" s="163"/>
      <c r="E33" s="162"/>
      <c r="F33" s="162" t="s">
        <v>152</v>
      </c>
      <c r="G33" s="164"/>
      <c r="H33" s="162"/>
      <c r="I33" s="162"/>
      <c r="J33" s="162"/>
    </row>
    <row r="34" spans="1:10">
      <c r="A34" s="165" t="s">
        <v>203</v>
      </c>
      <c r="B34" s="166" t="s">
        <v>207</v>
      </c>
      <c r="C34" s="165"/>
      <c r="D34" s="166" t="s">
        <v>408</v>
      </c>
      <c r="E34" s="165"/>
      <c r="F34" s="165" t="s">
        <v>155</v>
      </c>
      <c r="G34" s="167"/>
      <c r="H34" s="165"/>
      <c r="I34" s="165"/>
      <c r="J34" s="165"/>
    </row>
    <row r="35" spans="1:10">
      <c r="A35" s="41" t="s">
        <v>609</v>
      </c>
      <c r="B35" s="8" t="s">
        <v>408</v>
      </c>
      <c r="C35" s="41" t="s">
        <v>139</v>
      </c>
      <c r="D35" s="8" t="s">
        <v>309</v>
      </c>
      <c r="E35" s="41" t="s">
        <v>624</v>
      </c>
      <c r="F35" s="81" t="s">
        <v>623</v>
      </c>
      <c r="G35" s="171" t="s">
        <v>627</v>
      </c>
      <c r="H35" s="41" t="s">
        <v>149</v>
      </c>
      <c r="J35" s="41" t="s">
        <v>625</v>
      </c>
    </row>
    <row r="36" spans="1:10" ht="31.5">
      <c r="A36" s="41" t="s">
        <v>610</v>
      </c>
      <c r="B36" s="8" t="s">
        <v>409</v>
      </c>
      <c r="C36" s="41" t="s">
        <v>624</v>
      </c>
      <c r="D36" s="8" t="s">
        <v>223</v>
      </c>
      <c r="E36" s="41" t="s">
        <v>206</v>
      </c>
      <c r="F36" s="131" t="s">
        <v>622</v>
      </c>
    </row>
    <row r="37" spans="1:10">
      <c r="B37" s="8" t="s">
        <v>223</v>
      </c>
      <c r="C37" s="41" t="s">
        <v>224</v>
      </c>
      <c r="D37" s="8" t="s">
        <v>381</v>
      </c>
      <c r="E37" s="1" t="s">
        <v>226</v>
      </c>
      <c r="F37" s="41"/>
      <c r="H37" s="41" t="s">
        <v>418</v>
      </c>
      <c r="J37" s="41"/>
    </row>
    <row r="38" spans="1:10" ht="31.5">
      <c r="B38" s="8" t="s">
        <v>381</v>
      </c>
      <c r="D38" s="8" t="s">
        <v>229</v>
      </c>
      <c r="F38" s="132" t="s">
        <v>230</v>
      </c>
      <c r="J38" s="1" t="s">
        <v>410</v>
      </c>
    </row>
    <row r="39" spans="1:10">
      <c r="B39" s="8" t="s">
        <v>231</v>
      </c>
      <c r="C39" s="41" t="s">
        <v>226</v>
      </c>
      <c r="D39" s="8" t="s">
        <v>382</v>
      </c>
      <c r="E39" s="41" t="s">
        <v>383</v>
      </c>
      <c r="G39" s="171" t="s">
        <v>627</v>
      </c>
      <c r="H39" s="41" t="s">
        <v>149</v>
      </c>
    </row>
    <row r="40" spans="1:10" s="41" customFormat="1">
      <c r="B40" s="8" t="s">
        <v>385</v>
      </c>
      <c r="D40" s="8" t="s">
        <v>386</v>
      </c>
      <c r="F40" s="41" t="s">
        <v>384</v>
      </c>
      <c r="G40" s="50"/>
    </row>
    <row r="41" spans="1:10" s="41" customFormat="1">
      <c r="B41" s="8" t="s">
        <v>386</v>
      </c>
      <c r="C41" s="41" t="s">
        <v>383</v>
      </c>
      <c r="D41" s="8" t="s">
        <v>387</v>
      </c>
      <c r="E41" s="41" t="s">
        <v>232</v>
      </c>
      <c r="G41" s="171" t="s">
        <v>627</v>
      </c>
      <c r="H41" s="41" t="s">
        <v>149</v>
      </c>
    </row>
    <row r="42" spans="1:10">
      <c r="B42" s="8" t="s">
        <v>388</v>
      </c>
      <c r="D42" s="8" t="s">
        <v>329</v>
      </c>
      <c r="F42" s="41" t="s">
        <v>233</v>
      </c>
    </row>
    <row r="43" spans="1:10">
      <c r="B43" s="8" t="s">
        <v>329</v>
      </c>
      <c r="C43" s="41" t="s">
        <v>233</v>
      </c>
      <c r="D43" s="8" t="s">
        <v>389</v>
      </c>
      <c r="E43" s="1" t="s">
        <v>235</v>
      </c>
      <c r="H43" s="41" t="s">
        <v>418</v>
      </c>
      <c r="J43" s="41"/>
    </row>
    <row r="44" spans="1:10">
      <c r="B44" s="8" t="s">
        <v>389</v>
      </c>
      <c r="D44" s="8" t="s">
        <v>620</v>
      </c>
      <c r="F44" s="41" t="s">
        <v>236</v>
      </c>
    </row>
    <row r="45" spans="1:10">
      <c r="B45" s="168" t="s">
        <v>620</v>
      </c>
      <c r="D45" s="168" t="s">
        <v>201</v>
      </c>
      <c r="E45" s="169"/>
      <c r="F45" s="169" t="s">
        <v>619</v>
      </c>
      <c r="G45" s="170"/>
      <c r="H45" s="169"/>
      <c r="I45" s="169"/>
      <c r="J45" s="169"/>
    </row>
    <row r="46" spans="1:10">
      <c r="B46" s="8" t="s">
        <v>201</v>
      </c>
      <c r="C46" s="169" t="s">
        <v>626</v>
      </c>
      <c r="D46" s="8" t="s">
        <v>237</v>
      </c>
      <c r="E46" s="41" t="s">
        <v>139</v>
      </c>
      <c r="G46" s="171" t="s">
        <v>627</v>
      </c>
      <c r="H46" s="41" t="s">
        <v>149</v>
      </c>
    </row>
    <row r="47" spans="1:10">
      <c r="A47" s="162"/>
      <c r="B47" s="163" t="s">
        <v>253</v>
      </c>
      <c r="C47" s="162"/>
      <c r="D47" s="163"/>
      <c r="E47" s="162"/>
      <c r="F47" s="162" t="s">
        <v>152</v>
      </c>
      <c r="G47" s="164"/>
      <c r="H47" s="162"/>
      <c r="I47" s="162"/>
      <c r="J47" s="162"/>
    </row>
    <row r="48" spans="1:10">
      <c r="A48" s="165" t="s">
        <v>239</v>
      </c>
      <c r="B48" s="166" t="s">
        <v>207</v>
      </c>
      <c r="C48" s="165"/>
      <c r="D48" s="166" t="s">
        <v>208</v>
      </c>
      <c r="E48" s="165"/>
      <c r="F48" s="165" t="s">
        <v>204</v>
      </c>
      <c r="G48" s="167"/>
      <c r="H48" s="165"/>
      <c r="I48" s="165"/>
      <c r="J48" s="165"/>
    </row>
    <row r="49" spans="1:11">
      <c r="A49" s="41" t="s">
        <v>611</v>
      </c>
      <c r="B49" s="8" t="s">
        <v>245</v>
      </c>
      <c r="D49" s="8" t="s">
        <v>409</v>
      </c>
      <c r="F49" s="1" t="s">
        <v>240</v>
      </c>
    </row>
    <row r="50" spans="1:11" s="41" customFormat="1" ht="48.75">
      <c r="A50" s="41" t="s">
        <v>612</v>
      </c>
      <c r="B50" s="8" t="s">
        <v>396</v>
      </c>
      <c r="C50" s="41" t="s">
        <v>200</v>
      </c>
      <c r="D50" s="8" t="s">
        <v>632</v>
      </c>
      <c r="E50" s="41" t="s">
        <v>243</v>
      </c>
      <c r="F50" s="81" t="s">
        <v>660</v>
      </c>
      <c r="G50" s="50">
        <v>140</v>
      </c>
      <c r="H50" s="1" t="s">
        <v>241</v>
      </c>
      <c r="I50" s="1"/>
      <c r="J50" s="173" t="s">
        <v>661</v>
      </c>
    </row>
    <row r="51" spans="1:11">
      <c r="A51" s="41"/>
      <c r="B51" s="8" t="s">
        <v>633</v>
      </c>
      <c r="D51" s="8" t="s">
        <v>634</v>
      </c>
      <c r="F51" s="21" t="s">
        <v>242</v>
      </c>
    </row>
    <row r="52" spans="1:11" s="41" customFormat="1">
      <c r="B52" s="8" t="s">
        <v>637</v>
      </c>
      <c r="D52" s="8" t="s">
        <v>647</v>
      </c>
      <c r="F52" s="41" t="s">
        <v>638</v>
      </c>
      <c r="G52" s="50"/>
      <c r="J52" s="41" t="s">
        <v>639</v>
      </c>
    </row>
    <row r="53" spans="1:11" ht="31.5">
      <c r="B53" s="8" t="s">
        <v>246</v>
      </c>
      <c r="C53" s="41" t="s">
        <v>653</v>
      </c>
      <c r="D53" s="8" t="s">
        <v>648</v>
      </c>
      <c r="E53" s="41" t="s">
        <v>635</v>
      </c>
      <c r="F53" s="81" t="s">
        <v>654</v>
      </c>
      <c r="G53" s="50">
        <v>210</v>
      </c>
      <c r="H53" s="41" t="s">
        <v>636</v>
      </c>
      <c r="J53" s="41" t="s">
        <v>641</v>
      </c>
    </row>
    <row r="54" spans="1:11">
      <c r="B54" s="8" t="s">
        <v>648</v>
      </c>
      <c r="D54" s="8" t="s">
        <v>649</v>
      </c>
      <c r="F54" s="41" t="s">
        <v>640</v>
      </c>
      <c r="J54" s="172" t="s">
        <v>642</v>
      </c>
      <c r="K54" s="41"/>
    </row>
    <row r="55" spans="1:11" s="41" customFormat="1" ht="31.5">
      <c r="B55" s="8" t="s">
        <v>650</v>
      </c>
      <c r="C55" s="41" t="s">
        <v>635</v>
      </c>
      <c r="D55" s="8" t="s">
        <v>643</v>
      </c>
      <c r="E55" s="41" t="s">
        <v>644</v>
      </c>
      <c r="F55" s="81" t="s">
        <v>651</v>
      </c>
      <c r="G55" s="50">
        <v>270</v>
      </c>
      <c r="H55" s="41" t="s">
        <v>646</v>
      </c>
      <c r="J55" s="172" t="s">
        <v>652</v>
      </c>
    </row>
    <row r="56" spans="1:11" ht="47.25">
      <c r="B56" s="57" t="s">
        <v>440</v>
      </c>
      <c r="C56" s="58" t="s">
        <v>243</v>
      </c>
      <c r="D56" s="57" t="s">
        <v>441</v>
      </c>
      <c r="E56" s="58" t="s">
        <v>247</v>
      </c>
      <c r="F56" s="174" t="s">
        <v>556</v>
      </c>
      <c r="G56" s="60">
        <v>240</v>
      </c>
      <c r="H56" s="58" t="s">
        <v>645</v>
      </c>
      <c r="I56" s="58"/>
      <c r="J56" s="62" t="s">
        <v>557</v>
      </c>
    </row>
    <row r="57" spans="1:11" ht="31.5">
      <c r="B57" s="8" t="s">
        <v>163</v>
      </c>
      <c r="D57" s="8" t="s">
        <v>249</v>
      </c>
      <c r="F57" s="172" t="s">
        <v>399</v>
      </c>
      <c r="J57" s="41" t="s">
        <v>434</v>
      </c>
    </row>
    <row r="58" spans="1:11">
      <c r="B58" s="8" t="s">
        <v>248</v>
      </c>
      <c r="D58" s="8" t="s">
        <v>323</v>
      </c>
      <c r="F58" s="1" t="s">
        <v>251</v>
      </c>
      <c r="J58" s="1" t="s">
        <v>519</v>
      </c>
    </row>
    <row r="59" spans="1:11" ht="32.25">
      <c r="B59" s="8" t="s">
        <v>657</v>
      </c>
      <c r="C59" s="41" t="s">
        <v>247</v>
      </c>
      <c r="D59" s="8" t="s">
        <v>658</v>
      </c>
      <c r="E59" s="41" t="s">
        <v>200</v>
      </c>
      <c r="F59" s="81" t="s">
        <v>656</v>
      </c>
      <c r="G59" s="50">
        <v>240</v>
      </c>
      <c r="H59" s="41" t="s">
        <v>39</v>
      </c>
      <c r="J59" s="90" t="s">
        <v>655</v>
      </c>
    </row>
    <row r="60" spans="1:11">
      <c r="B60" s="8" t="s">
        <v>620</v>
      </c>
      <c r="C60" s="41" t="s">
        <v>200</v>
      </c>
      <c r="D60" s="8" t="s">
        <v>260</v>
      </c>
      <c r="E60" s="41" t="s">
        <v>139</v>
      </c>
      <c r="J60" s="41" t="s">
        <v>439</v>
      </c>
    </row>
    <row r="61" spans="1:11">
      <c r="B61" s="8" t="s">
        <v>260</v>
      </c>
      <c r="C61" s="41"/>
      <c r="D61" s="8" t="s">
        <v>262</v>
      </c>
      <c r="E61" s="41"/>
      <c r="F61" s="41" t="s">
        <v>263</v>
      </c>
    </row>
    <row r="62" spans="1:11">
      <c r="A62" s="162"/>
      <c r="B62" s="163" t="s">
        <v>261</v>
      </c>
      <c r="C62" s="162"/>
      <c r="D62" s="163"/>
      <c r="E62" s="162"/>
      <c r="F62" s="162" t="s">
        <v>152</v>
      </c>
      <c r="G62" s="164"/>
      <c r="H62" s="162"/>
      <c r="I62" s="162"/>
      <c r="J62" s="162"/>
    </row>
    <row r="63" spans="1:11">
      <c r="A63" s="165" t="s">
        <v>250</v>
      </c>
      <c r="B63" s="166" t="s">
        <v>207</v>
      </c>
      <c r="C63" s="165"/>
      <c r="D63" s="166" t="s">
        <v>208</v>
      </c>
      <c r="E63" s="165"/>
      <c r="F63" s="165" t="s">
        <v>259</v>
      </c>
      <c r="G63" s="167"/>
      <c r="H63" s="165"/>
      <c r="I63" s="165"/>
      <c r="J63" s="165"/>
    </row>
    <row r="64" spans="1:11" ht="32.25">
      <c r="A64" s="41" t="s">
        <v>613</v>
      </c>
      <c r="B64" s="8" t="s">
        <v>208</v>
      </c>
      <c r="C64" s="41" t="s">
        <v>139</v>
      </c>
      <c r="D64" s="8" t="s">
        <v>254</v>
      </c>
      <c r="E64" s="41" t="s">
        <v>471</v>
      </c>
      <c r="F64" s="81" t="s">
        <v>473</v>
      </c>
      <c r="G64" s="98" t="s">
        <v>474</v>
      </c>
      <c r="H64" s="41" t="s">
        <v>146</v>
      </c>
      <c r="J64" s="90" t="s">
        <v>475</v>
      </c>
    </row>
    <row r="65" spans="1:10">
      <c r="A65" s="41" t="s">
        <v>614</v>
      </c>
      <c r="B65" s="8" t="s">
        <v>254</v>
      </c>
      <c r="D65" s="8" t="s">
        <v>411</v>
      </c>
      <c r="F65" s="41" t="s">
        <v>256</v>
      </c>
    </row>
    <row r="66" spans="1:10">
      <c r="B66" s="8" t="s">
        <v>411</v>
      </c>
      <c r="C66" s="41" t="s">
        <v>471</v>
      </c>
      <c r="D66" s="8" t="s">
        <v>258</v>
      </c>
      <c r="E66" s="41" t="s">
        <v>472</v>
      </c>
      <c r="G66" s="98" t="s">
        <v>474</v>
      </c>
      <c r="H66" s="41" t="s">
        <v>146</v>
      </c>
    </row>
    <row r="67" spans="1:10">
      <c r="B67" s="8" t="s">
        <v>258</v>
      </c>
      <c r="D67" s="8" t="s">
        <v>265</v>
      </c>
      <c r="F67" s="41" t="s">
        <v>257</v>
      </c>
    </row>
    <row r="68" spans="1:10" ht="32.25">
      <c r="B68" s="8" t="s">
        <v>265</v>
      </c>
      <c r="C68" s="41" t="s">
        <v>257</v>
      </c>
      <c r="D68" s="8" t="s">
        <v>266</v>
      </c>
      <c r="E68" s="41" t="s">
        <v>139</v>
      </c>
      <c r="F68" s="81" t="s">
        <v>476</v>
      </c>
      <c r="G68" s="98" t="s">
        <v>474</v>
      </c>
      <c r="H68" s="41" t="s">
        <v>146</v>
      </c>
      <c r="J68" s="41" t="s">
        <v>477</v>
      </c>
    </row>
    <row r="69" spans="1:10">
      <c r="B69" s="8" t="s">
        <v>267</v>
      </c>
      <c r="D69" s="8" t="s">
        <v>268</v>
      </c>
      <c r="F69" s="1" t="s">
        <v>269</v>
      </c>
    </row>
    <row r="70" spans="1:10">
      <c r="B70" s="8" t="s">
        <v>270</v>
      </c>
      <c r="C70" s="41" t="s">
        <v>139</v>
      </c>
      <c r="D70" s="8" t="s">
        <v>271</v>
      </c>
      <c r="E70" s="41" t="s">
        <v>200</v>
      </c>
      <c r="F70" s="41" t="s">
        <v>478</v>
      </c>
    </row>
    <row r="71" spans="1:10" ht="47.25">
      <c r="B71" s="8" t="s">
        <v>272</v>
      </c>
      <c r="C71" s="41" t="s">
        <v>200</v>
      </c>
      <c r="D71" s="8" t="s">
        <v>162</v>
      </c>
      <c r="E71" s="1" t="s">
        <v>273</v>
      </c>
      <c r="F71" s="81" t="s">
        <v>583</v>
      </c>
      <c r="G71" s="98" t="s">
        <v>474</v>
      </c>
      <c r="H71" s="1" t="s">
        <v>275</v>
      </c>
      <c r="J71" s="90" t="s">
        <v>582</v>
      </c>
    </row>
    <row r="72" spans="1:10">
      <c r="B72" s="8" t="s">
        <v>162</v>
      </c>
      <c r="D72" s="8" t="s">
        <v>163</v>
      </c>
      <c r="F72" s="1" t="s">
        <v>274</v>
      </c>
    </row>
    <row r="73" spans="1:10">
      <c r="B73" s="8" t="s">
        <v>479</v>
      </c>
      <c r="D73" s="8" t="s">
        <v>303</v>
      </c>
      <c r="F73" s="41" t="s">
        <v>480</v>
      </c>
    </row>
    <row r="74" spans="1:10" ht="31.5">
      <c r="B74" s="8" t="s">
        <v>303</v>
      </c>
      <c r="D74" s="8" t="s">
        <v>248</v>
      </c>
      <c r="F74" s="67" t="s">
        <v>481</v>
      </c>
      <c r="J74" s="82" t="s">
        <v>427</v>
      </c>
    </row>
    <row r="75" spans="1:10" ht="33">
      <c r="B75" s="8" t="s">
        <v>248</v>
      </c>
      <c r="C75" s="41" t="s">
        <v>273</v>
      </c>
      <c r="D75" s="8" t="s">
        <v>148</v>
      </c>
      <c r="E75" s="41" t="s">
        <v>421</v>
      </c>
      <c r="F75" s="81" t="s">
        <v>520</v>
      </c>
      <c r="G75" s="98" t="s">
        <v>474</v>
      </c>
      <c r="H75" s="41" t="s">
        <v>275</v>
      </c>
    </row>
    <row r="76" spans="1:10">
      <c r="B76" s="8" t="s">
        <v>148</v>
      </c>
      <c r="C76" s="41" t="s">
        <v>421</v>
      </c>
      <c r="D76" s="8" t="s">
        <v>296</v>
      </c>
      <c r="E76" s="1" t="s">
        <v>521</v>
      </c>
      <c r="F76" s="21"/>
      <c r="H76" s="41" t="s">
        <v>418</v>
      </c>
      <c r="J76" s="41" t="s">
        <v>419</v>
      </c>
    </row>
    <row r="77" spans="1:10">
      <c r="B77" s="8" t="s">
        <v>296</v>
      </c>
      <c r="C77" s="41"/>
      <c r="D77" s="8" t="s">
        <v>260</v>
      </c>
      <c r="F77" s="41" t="s">
        <v>522</v>
      </c>
    </row>
    <row r="78" spans="1:10" ht="31.5">
      <c r="B78" s="8" t="s">
        <v>260</v>
      </c>
      <c r="D78" s="8" t="s">
        <v>278</v>
      </c>
      <c r="F78" s="99" t="s">
        <v>331</v>
      </c>
    </row>
    <row r="79" spans="1:10">
      <c r="B79" s="8" t="s">
        <v>279</v>
      </c>
      <c r="C79" s="1" t="s">
        <v>282</v>
      </c>
      <c r="D79" s="8" t="s">
        <v>281</v>
      </c>
      <c r="E79" s="41" t="s">
        <v>277</v>
      </c>
    </row>
    <row r="80" spans="1:10">
      <c r="A80" s="162"/>
      <c r="B80" s="163" t="s">
        <v>280</v>
      </c>
      <c r="C80" s="162"/>
      <c r="D80" s="163"/>
      <c r="E80" s="162"/>
      <c r="F80" s="162" t="s">
        <v>152</v>
      </c>
      <c r="G80" s="164"/>
      <c r="H80" s="162"/>
      <c r="I80" s="162"/>
      <c r="J80" s="162"/>
    </row>
    <row r="81" spans="1:10">
      <c r="A81" s="165" t="s">
        <v>283</v>
      </c>
      <c r="B81" s="166" t="s">
        <v>207</v>
      </c>
      <c r="C81" s="165"/>
      <c r="D81" s="166" t="s">
        <v>222</v>
      </c>
      <c r="E81" s="165"/>
      <c r="F81" s="165" t="s">
        <v>284</v>
      </c>
      <c r="G81" s="167"/>
      <c r="H81" s="165"/>
      <c r="I81" s="165"/>
      <c r="J81" s="165"/>
    </row>
    <row r="82" spans="1:10" ht="47.25">
      <c r="A82" s="41" t="s">
        <v>615</v>
      </c>
      <c r="B82" s="8" t="s">
        <v>252</v>
      </c>
      <c r="C82" s="41" t="s">
        <v>277</v>
      </c>
      <c r="D82" s="8" t="s">
        <v>299</v>
      </c>
      <c r="E82" s="41" t="s">
        <v>98</v>
      </c>
      <c r="F82" s="81" t="s">
        <v>540</v>
      </c>
      <c r="G82" s="97" t="s">
        <v>469</v>
      </c>
      <c r="H82" s="41" t="s">
        <v>286</v>
      </c>
      <c r="J82" s="101" t="s">
        <v>541</v>
      </c>
    </row>
    <row r="83" spans="1:10" ht="31.5">
      <c r="A83" s="41" t="s">
        <v>616</v>
      </c>
      <c r="B83" s="8" t="s">
        <v>300</v>
      </c>
      <c r="D83" s="8" t="s">
        <v>223</v>
      </c>
      <c r="F83" s="67" t="s">
        <v>546</v>
      </c>
      <c r="G83" s="97" t="s">
        <v>469</v>
      </c>
      <c r="J83" s="41" t="s">
        <v>435</v>
      </c>
    </row>
    <row r="84" spans="1:10" ht="47.25">
      <c r="B84" s="8" t="s">
        <v>223</v>
      </c>
      <c r="C84" s="41" t="s">
        <v>98</v>
      </c>
      <c r="D84" s="8" t="s">
        <v>381</v>
      </c>
      <c r="E84" s="43" t="s">
        <v>542</v>
      </c>
      <c r="F84" s="81" t="s">
        <v>543</v>
      </c>
      <c r="G84" s="97" t="s">
        <v>469</v>
      </c>
      <c r="H84" s="41" t="s">
        <v>286</v>
      </c>
      <c r="J84" s="106" t="s">
        <v>566</v>
      </c>
    </row>
    <row r="85" spans="1:10" s="41" customFormat="1">
      <c r="B85" s="8" t="s">
        <v>567</v>
      </c>
      <c r="D85" s="8" t="s">
        <v>568</v>
      </c>
      <c r="E85" s="43"/>
      <c r="F85" s="125" t="s">
        <v>565</v>
      </c>
      <c r="G85" s="97" t="s">
        <v>469</v>
      </c>
      <c r="J85" s="106"/>
    </row>
    <row r="86" spans="1:10" s="41" customFormat="1">
      <c r="B86" s="8" t="s">
        <v>568</v>
      </c>
      <c r="D86" s="8" t="s">
        <v>573</v>
      </c>
      <c r="E86" s="43"/>
      <c r="F86" s="41" t="s">
        <v>301</v>
      </c>
      <c r="G86" s="97"/>
      <c r="J86" s="106"/>
    </row>
    <row r="87" spans="1:10" s="41" customFormat="1" ht="31.5">
      <c r="B87" s="8" t="s">
        <v>573</v>
      </c>
      <c r="C87" s="41" t="s">
        <v>542</v>
      </c>
      <c r="D87" s="8" t="s">
        <v>574</v>
      </c>
      <c r="E87" s="126" t="s">
        <v>570</v>
      </c>
      <c r="F87" s="81" t="s">
        <v>572</v>
      </c>
      <c r="G87" s="97" t="s">
        <v>469</v>
      </c>
      <c r="H87" s="41" t="s">
        <v>146</v>
      </c>
      <c r="J87" s="106" t="s">
        <v>571</v>
      </c>
    </row>
    <row r="88" spans="1:10">
      <c r="B88" s="8" t="s">
        <v>575</v>
      </c>
      <c r="D88" s="8" t="s">
        <v>138</v>
      </c>
      <c r="F88" s="41" t="s">
        <v>69</v>
      </c>
      <c r="G88" s="97" t="s">
        <v>469</v>
      </c>
      <c r="J88" s="102" t="s">
        <v>545</v>
      </c>
    </row>
    <row r="89" spans="1:10" ht="31.5">
      <c r="B89" s="8" t="s">
        <v>138</v>
      </c>
      <c r="C89" s="126" t="s">
        <v>570</v>
      </c>
      <c r="D89" s="8" t="s">
        <v>382</v>
      </c>
      <c r="E89" s="41" t="s">
        <v>277</v>
      </c>
      <c r="F89" s="81" t="s">
        <v>576</v>
      </c>
      <c r="G89" s="97" t="s">
        <v>469</v>
      </c>
      <c r="H89" s="41" t="s">
        <v>146</v>
      </c>
      <c r="J89" s="41" t="s">
        <v>528</v>
      </c>
    </row>
    <row r="90" spans="1:10" s="41" customFormat="1">
      <c r="B90" s="8" t="s">
        <v>382</v>
      </c>
      <c r="D90" s="8" t="s">
        <v>569</v>
      </c>
      <c r="F90" s="41" t="s">
        <v>330</v>
      </c>
      <c r="G90" s="97" t="s">
        <v>469</v>
      </c>
    </row>
    <row r="91" spans="1:10" ht="32.25">
      <c r="B91" s="8" t="s">
        <v>569</v>
      </c>
      <c r="D91" s="8" t="s">
        <v>201</v>
      </c>
      <c r="F91" s="173" t="s">
        <v>666</v>
      </c>
    </row>
    <row r="92" spans="1:10">
      <c r="B92" s="8" t="s">
        <v>305</v>
      </c>
      <c r="D92" s="8" t="s">
        <v>304</v>
      </c>
      <c r="F92" s="41" t="s">
        <v>263</v>
      </c>
    </row>
    <row r="93" spans="1:10">
      <c r="A93" s="162"/>
      <c r="B93" s="163" t="s">
        <v>306</v>
      </c>
      <c r="C93" s="162"/>
      <c r="D93" s="163"/>
      <c r="E93" s="162"/>
      <c r="F93" s="162" t="s">
        <v>152</v>
      </c>
      <c r="G93" s="164"/>
      <c r="H93" s="162"/>
      <c r="I93" s="162"/>
      <c r="J93" s="162"/>
    </row>
    <row r="94" spans="1:10">
      <c r="A94" s="165" t="s">
        <v>298</v>
      </c>
      <c r="B94" s="166" t="s">
        <v>536</v>
      </c>
      <c r="C94" s="165"/>
      <c r="D94" s="166" t="s">
        <v>527</v>
      </c>
      <c r="E94" s="165"/>
      <c r="F94" s="165" t="s">
        <v>284</v>
      </c>
      <c r="G94" s="167"/>
      <c r="H94" s="165"/>
      <c r="I94" s="165"/>
      <c r="J94" s="165"/>
    </row>
    <row r="95" spans="1:10" ht="31.5">
      <c r="A95" s="41" t="s">
        <v>617</v>
      </c>
      <c r="B95" s="8" t="s">
        <v>527</v>
      </c>
      <c r="C95" s="41" t="s">
        <v>277</v>
      </c>
      <c r="D95" s="8" t="s">
        <v>299</v>
      </c>
      <c r="E95" s="1" t="s">
        <v>285</v>
      </c>
      <c r="F95" s="81" t="s">
        <v>532</v>
      </c>
      <c r="G95" s="97" t="s">
        <v>469</v>
      </c>
      <c r="H95" s="1" t="s">
        <v>286</v>
      </c>
      <c r="J95" s="41" t="s">
        <v>528</v>
      </c>
    </row>
    <row r="96" spans="1:10">
      <c r="A96" s="41" t="s">
        <v>618</v>
      </c>
      <c r="B96" s="8" t="s">
        <v>299</v>
      </c>
      <c r="D96" s="8" t="s">
        <v>506</v>
      </c>
      <c r="F96" s="1" t="s">
        <v>289</v>
      </c>
      <c r="G96" s="97" t="s">
        <v>469</v>
      </c>
    </row>
    <row r="97" spans="1:10">
      <c r="B97" s="8" t="s">
        <v>506</v>
      </c>
      <c r="D97" s="8" t="s">
        <v>530</v>
      </c>
      <c r="F97" s="41" t="s">
        <v>290</v>
      </c>
      <c r="H97" s="41" t="s">
        <v>418</v>
      </c>
      <c r="J97" s="41" t="s">
        <v>524</v>
      </c>
    </row>
    <row r="98" spans="1:10">
      <c r="B98" s="8" t="s">
        <v>530</v>
      </c>
      <c r="D98" s="8" t="s">
        <v>265</v>
      </c>
      <c r="F98" s="1" t="s">
        <v>291</v>
      </c>
      <c r="G98" s="97" t="s">
        <v>469</v>
      </c>
      <c r="J98" s="41"/>
    </row>
    <row r="99" spans="1:10">
      <c r="B99" s="8" t="s">
        <v>265</v>
      </c>
      <c r="D99" s="8" t="s">
        <v>531</v>
      </c>
      <c r="F99" s="1" t="s">
        <v>287</v>
      </c>
      <c r="H99" s="41" t="s">
        <v>418</v>
      </c>
      <c r="J99" s="41" t="s">
        <v>525</v>
      </c>
    </row>
    <row r="100" spans="1:10">
      <c r="B100" s="8" t="s">
        <v>531</v>
      </c>
      <c r="D100" s="8" t="s">
        <v>162</v>
      </c>
      <c r="F100" s="1" t="s">
        <v>288</v>
      </c>
      <c r="G100" s="97" t="s">
        <v>469</v>
      </c>
      <c r="J100" s="41"/>
    </row>
    <row r="101" spans="1:10">
      <c r="B101" s="8" t="s">
        <v>162</v>
      </c>
      <c r="D101" s="8" t="s">
        <v>442</v>
      </c>
      <c r="F101" s="41" t="s">
        <v>466</v>
      </c>
      <c r="H101" s="41" t="s">
        <v>418</v>
      </c>
      <c r="J101" s="41" t="s">
        <v>526</v>
      </c>
    </row>
    <row r="102" spans="1:10" s="41" customFormat="1">
      <c r="B102" s="8" t="s">
        <v>442</v>
      </c>
      <c r="D102" s="8" t="s">
        <v>507</v>
      </c>
      <c r="E102" s="1"/>
      <c r="F102" s="1" t="s">
        <v>294</v>
      </c>
      <c r="G102" s="50"/>
      <c r="J102" s="41" t="s">
        <v>621</v>
      </c>
    </row>
    <row r="103" spans="1:10">
      <c r="B103" s="8" t="s">
        <v>507</v>
      </c>
      <c r="D103" s="8" t="s">
        <v>140</v>
      </c>
      <c r="F103" s="1" t="s">
        <v>293</v>
      </c>
      <c r="G103" s="97" t="s">
        <v>469</v>
      </c>
    </row>
    <row r="104" spans="1:10" ht="31.5">
      <c r="B104" s="8" t="s">
        <v>140</v>
      </c>
      <c r="C104" s="1" t="s">
        <v>297</v>
      </c>
      <c r="D104" s="8" t="s">
        <v>327</v>
      </c>
      <c r="E104" s="41" t="s">
        <v>302</v>
      </c>
      <c r="F104" s="81" t="s">
        <v>529</v>
      </c>
      <c r="G104" s="97" t="s">
        <v>469</v>
      </c>
      <c r="H104" s="41" t="s">
        <v>286</v>
      </c>
      <c r="J104" s="41" t="s">
        <v>533</v>
      </c>
    </row>
    <row r="105" spans="1:10">
      <c r="B105" s="8" t="s">
        <v>327</v>
      </c>
      <c r="D105" s="8" t="s">
        <v>248</v>
      </c>
      <c r="F105" s="41" t="s">
        <v>467</v>
      </c>
      <c r="G105" s="97" t="s">
        <v>469</v>
      </c>
    </row>
    <row r="106" spans="1:10">
      <c r="B106" s="8" t="s">
        <v>248</v>
      </c>
      <c r="D106" s="8" t="s">
        <v>148</v>
      </c>
      <c r="F106" s="41" t="s">
        <v>70</v>
      </c>
    </row>
    <row r="107" spans="1:10">
      <c r="B107" s="8" t="s">
        <v>148</v>
      </c>
      <c r="D107" s="8" t="s">
        <v>201</v>
      </c>
      <c r="F107" s="41" t="s">
        <v>68</v>
      </c>
      <c r="G107" s="97" t="s">
        <v>469</v>
      </c>
    </row>
    <row r="108" spans="1:10" ht="31.5">
      <c r="B108" s="8" t="s">
        <v>324</v>
      </c>
      <c r="C108" s="41" t="s">
        <v>302</v>
      </c>
      <c r="D108" s="8" t="s">
        <v>535</v>
      </c>
      <c r="E108" s="41" t="s">
        <v>277</v>
      </c>
      <c r="F108" s="81" t="s">
        <v>534</v>
      </c>
      <c r="G108" s="97" t="s">
        <v>469</v>
      </c>
      <c r="H108" s="41" t="s">
        <v>146</v>
      </c>
      <c r="J108" s="41" t="s">
        <v>533</v>
      </c>
    </row>
    <row r="109" spans="1:10">
      <c r="A109" s="162"/>
      <c r="B109" s="163" t="s">
        <v>280</v>
      </c>
      <c r="C109" s="162"/>
      <c r="D109" s="163"/>
      <c r="E109" s="162"/>
      <c r="F109" s="162" t="s">
        <v>152</v>
      </c>
      <c r="G109" s="164"/>
      <c r="H109" s="162"/>
      <c r="I109" s="162"/>
      <c r="J109" s="162"/>
    </row>
    <row r="110" spans="1:10">
      <c r="A110" s="165" t="s">
        <v>307</v>
      </c>
      <c r="B110" s="166" t="s">
        <v>308</v>
      </c>
      <c r="C110" s="165"/>
      <c r="D110" s="166" t="s">
        <v>309</v>
      </c>
      <c r="E110" s="165"/>
      <c r="F110" s="165" t="s">
        <v>259</v>
      </c>
      <c r="G110" s="167"/>
      <c r="H110" s="165"/>
      <c r="I110" s="165"/>
      <c r="J110" s="165"/>
    </row>
    <row r="111" spans="1:10">
      <c r="A111" s="41" t="s">
        <v>607</v>
      </c>
      <c r="B111" s="8" t="s">
        <v>310</v>
      </c>
      <c r="D111" s="8" t="s">
        <v>264</v>
      </c>
      <c r="F111" s="1" t="s">
        <v>311</v>
      </c>
    </row>
    <row r="112" spans="1:10">
      <c r="A112" s="41" t="s">
        <v>606</v>
      </c>
      <c r="B112" s="8" t="s">
        <v>244</v>
      </c>
      <c r="D112" s="8" t="s">
        <v>312</v>
      </c>
      <c r="F112" s="41" t="s">
        <v>470</v>
      </c>
    </row>
    <row r="113" spans="2:10">
      <c r="B113" s="8" t="s">
        <v>313</v>
      </c>
      <c r="D113" s="8" t="s">
        <v>560</v>
      </c>
      <c r="F113" s="41" t="s">
        <v>314</v>
      </c>
    </row>
    <row r="114" spans="2:10" s="41" customFormat="1">
      <c r="B114" s="8" t="s">
        <v>561</v>
      </c>
      <c r="D114" s="8" t="s">
        <v>563</v>
      </c>
      <c r="F114" s="41" t="s">
        <v>562</v>
      </c>
      <c r="G114" s="50"/>
    </row>
    <row r="115" spans="2:10" ht="32.25">
      <c r="B115" s="8" t="s">
        <v>628</v>
      </c>
      <c r="C115" s="1" t="s">
        <v>315</v>
      </c>
      <c r="D115" s="8" t="s">
        <v>629</v>
      </c>
      <c r="E115" s="1" t="s">
        <v>317</v>
      </c>
      <c r="F115" s="81" t="s">
        <v>630</v>
      </c>
      <c r="G115" s="50">
        <v>920</v>
      </c>
      <c r="H115" s="1" t="s">
        <v>316</v>
      </c>
      <c r="J115" s="125" t="s">
        <v>659</v>
      </c>
    </row>
    <row r="116" spans="2:10">
      <c r="B116" s="8" t="s">
        <v>142</v>
      </c>
      <c r="D116" s="8" t="s">
        <v>328</v>
      </c>
      <c r="F116" s="1" t="s">
        <v>318</v>
      </c>
    </row>
    <row r="117" spans="2:10">
      <c r="B117" s="8" t="s">
        <v>328</v>
      </c>
      <c r="D117" s="8" t="s">
        <v>564</v>
      </c>
      <c r="F117" s="1" t="s">
        <v>523</v>
      </c>
    </row>
    <row r="118" spans="2:10">
      <c r="B118" s="8" t="s">
        <v>234</v>
      </c>
      <c r="D118" s="8" t="s">
        <v>389</v>
      </c>
      <c r="F118" s="1" t="s">
        <v>319</v>
      </c>
    </row>
    <row r="119" spans="2:10" ht="31.5">
      <c r="B119" s="8" t="s">
        <v>389</v>
      </c>
      <c r="D119" s="8" t="s">
        <v>320</v>
      </c>
      <c r="F119" s="1" t="s">
        <v>108</v>
      </c>
      <c r="J119" s="173" t="s">
        <v>667</v>
      </c>
    </row>
    <row r="120" spans="2:10">
      <c r="B120" s="8" t="s">
        <v>321</v>
      </c>
      <c r="F120" s="1" t="s">
        <v>322</v>
      </c>
    </row>
    <row r="121" spans="2:10">
      <c r="B121" s="8" t="s">
        <v>323</v>
      </c>
      <c r="D121" s="8" t="s">
        <v>324</v>
      </c>
      <c r="F121" s="30" t="s">
        <v>325</v>
      </c>
      <c r="J121" s="41"/>
    </row>
    <row r="122" spans="2:10" ht="33">
      <c r="B122" s="8" t="s">
        <v>237</v>
      </c>
      <c r="C122" s="41" t="s">
        <v>35</v>
      </c>
      <c r="D122" s="8" t="s">
        <v>672</v>
      </c>
      <c r="E122" s="1" t="s">
        <v>326</v>
      </c>
      <c r="F122" s="124" t="s">
        <v>671</v>
      </c>
      <c r="J122" s="41"/>
    </row>
    <row r="123" spans="2:10">
      <c r="J123" s="41"/>
    </row>
    <row r="124" spans="2:10">
      <c r="J124" s="41"/>
    </row>
    <row r="125" spans="2:10">
      <c r="J125" s="41"/>
    </row>
    <row r="126" spans="2:10">
      <c r="J126" s="41"/>
    </row>
  </sheetData>
  <mergeCells count="3">
    <mergeCell ref="J2:J5"/>
    <mergeCell ref="J6:J8"/>
    <mergeCell ref="L25:P27"/>
  </mergeCells>
  <phoneticPr fontId="1" type="noConversion"/>
  <pageMargins left="0.39370078740157483" right="0.39370078740157483" top="0.39370078740157483" bottom="0.39370078740157483" header="0.31496062992125984" footer="0.31496062992125984"/>
  <pageSetup paperSize="9" fitToHeight="0" orientation="landscape" r:id="rId1"/>
  <headerFooter>
    <oddFooter>&amp;C&amp;P/&amp;N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>
  <dimension ref="A1"/>
  <sheetViews>
    <sheetView zoomScale="85" zoomScaleNormal="85" workbookViewId="0">
      <selection activeCell="P61" sqref="P61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"/>
  <sheetViews>
    <sheetView zoomScale="70" zoomScaleNormal="70" workbookViewId="0">
      <selection activeCell="W43" sqref="W43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1"/>
  <sheetViews>
    <sheetView zoomScale="85" zoomScaleNormal="85" workbookViewId="0">
      <selection activeCell="AC39" sqref="AC39"/>
    </sheetView>
  </sheetViews>
  <sheetFormatPr defaultRowHeight="16.5"/>
  <cols>
    <col min="12" max="12" width="4.25" customWidth="1"/>
  </cols>
  <sheetData/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O30" sqref="O30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13</vt:i4>
      </vt:variant>
      <vt:variant>
        <vt:lpstr>已命名的範圍</vt:lpstr>
      </vt:variant>
      <vt:variant>
        <vt:i4>2</vt:i4>
      </vt:variant>
    </vt:vector>
  </HeadingPairs>
  <TitlesOfParts>
    <vt:vector size="15" baseType="lpstr">
      <vt:lpstr>京阪</vt:lpstr>
      <vt:lpstr>預算規劃</vt:lpstr>
      <vt:lpstr>行程規劃 (粗)</vt:lpstr>
      <vt:lpstr>行程規劃(detail)</vt:lpstr>
      <vt:lpstr>難波車站</vt:lpstr>
      <vt:lpstr>大阪交通</vt:lpstr>
      <vt:lpstr>京都公車</vt:lpstr>
      <vt:lpstr>嵯峨</vt:lpstr>
      <vt:lpstr>金閣寺交通</vt:lpstr>
      <vt:lpstr>稻荷午餐鰻魚飯</vt:lpstr>
      <vt:lpstr>京都車站麵包店</vt:lpstr>
      <vt:lpstr>京都小地圖</vt:lpstr>
      <vt:lpstr>心齋橋</vt:lpstr>
      <vt:lpstr>'行程規劃(detail)'!Print_Area</vt:lpstr>
      <vt:lpstr>'行程規劃(detail)'!Print_Titles</vt:lpstr>
    </vt:vector>
  </TitlesOfParts>
  <Company>CTCI Corp.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56177</dc:creator>
  <cp:lastModifiedBy>Bird</cp:lastModifiedBy>
  <cp:lastPrinted>2015-04-28T11:51:35Z</cp:lastPrinted>
  <dcterms:created xsi:type="dcterms:W3CDTF">2015-03-02T07:44:34Z</dcterms:created>
  <dcterms:modified xsi:type="dcterms:W3CDTF">2015-05-07T14:56:34Z</dcterms:modified>
</cp:coreProperties>
</file>